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ra2015-my.sharepoint.com/personal/00007268_ms_fra_affrc_go_jp/Documents/ISC_OoC/DA/2020_07_webinar/STATWG/2020_07_webinar/"/>
    </mc:Choice>
  </mc:AlternateContent>
  <xr:revisionPtr revIDLastSave="2" documentId="13_ncr:1_{6C20DC97-46B2-46AF-A057-D19AE065AE09}" xr6:coauthVersionLast="45" xr6:coauthVersionMax="45" xr10:uidLastSave="{553BA186-A383-4939-A145-B6BC057A358E}"/>
  <bookViews>
    <workbookView xWindow="28680" yWindow="-120" windowWidth="29040" windowHeight="17640" activeTab="6" xr2:uid="{00000000-000D-0000-FFFF-FFFF00000000}"/>
  </bookViews>
  <sheets>
    <sheet name="ALB" sheetId="5" r:id="rId1"/>
    <sheet name="BSH" sheetId="10" r:id="rId2"/>
    <sheet name="BUM" sheetId="8" r:id="rId3"/>
    <sheet name="MLS" sheetId="7" r:id="rId4"/>
    <sheet name="PBF" sheetId="9" r:id="rId5"/>
    <sheet name="SMA" sheetId="11" r:id="rId6"/>
    <sheet name="SWO" sheetId="6" r:id="rId7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G89" i="5" l="1"/>
  <c r="U48" i="10" l="1"/>
  <c r="AB82" i="7"/>
  <c r="K82" i="7"/>
  <c r="J82" i="7"/>
  <c r="I82" i="7"/>
  <c r="AE67" i="6"/>
  <c r="AE68" i="6"/>
  <c r="AE69" i="6"/>
  <c r="AE70" i="6"/>
  <c r="AE71" i="6"/>
  <c r="AE66" i="6"/>
  <c r="AE46" i="6"/>
  <c r="AE47" i="6"/>
  <c r="AE48" i="6"/>
  <c r="AE49" i="6"/>
  <c r="AE50" i="6"/>
  <c r="AE51" i="6"/>
  <c r="AE52" i="6"/>
  <c r="AE53" i="6"/>
  <c r="AE54" i="6"/>
  <c r="AE45" i="6"/>
  <c r="AE6" i="6"/>
  <c r="AE7" i="6"/>
  <c r="AE8" i="6"/>
  <c r="AE9" i="6"/>
  <c r="AE10" i="6"/>
  <c r="AE11" i="6"/>
  <c r="AE12" i="6"/>
  <c r="AE13" i="6"/>
  <c r="AE14" i="6"/>
  <c r="AE15" i="6"/>
  <c r="AE16" i="6"/>
  <c r="AE17" i="6"/>
  <c r="AE18" i="6"/>
  <c r="AE19" i="6"/>
  <c r="AE20" i="6"/>
  <c r="AE21" i="6"/>
  <c r="AE22" i="6"/>
  <c r="AE23" i="6"/>
  <c r="AE24" i="6"/>
  <c r="AE25" i="6"/>
  <c r="AE26" i="6"/>
  <c r="AE27" i="6"/>
  <c r="AE28" i="6"/>
  <c r="AE29" i="6"/>
  <c r="AE30" i="6"/>
  <c r="AE31" i="6"/>
  <c r="AE32" i="6"/>
  <c r="AE33" i="6"/>
  <c r="AE34" i="6"/>
  <c r="AE35" i="6"/>
  <c r="AE36" i="6"/>
  <c r="AE37" i="6"/>
  <c r="AE38" i="6"/>
  <c r="AE39" i="6"/>
  <c r="AE40" i="6"/>
  <c r="AE41" i="6"/>
  <c r="AE42" i="6"/>
  <c r="AE43" i="6"/>
  <c r="AE44" i="6"/>
  <c r="AE55" i="6"/>
  <c r="AE56" i="6"/>
  <c r="AE57" i="6"/>
  <c r="AE58" i="6"/>
  <c r="AE59" i="6"/>
  <c r="AE60" i="6"/>
  <c r="AE61" i="6"/>
  <c r="AE62" i="6"/>
  <c r="AE63" i="6"/>
  <c r="AE64" i="6"/>
  <c r="AE65" i="6"/>
  <c r="AE72" i="6"/>
  <c r="AG37" i="11"/>
  <c r="F48" i="11"/>
  <c r="D48" i="11"/>
  <c r="E48" i="11"/>
  <c r="C48" i="11"/>
  <c r="AK6" i="9"/>
  <c r="AK7" i="9"/>
  <c r="AK8" i="9"/>
  <c r="AK9" i="9"/>
  <c r="AK10" i="9"/>
  <c r="AK11" i="9"/>
  <c r="AK12" i="9"/>
  <c r="AK13" i="9"/>
  <c r="AK14" i="9"/>
  <c r="AK15" i="9"/>
  <c r="AK16" i="9"/>
  <c r="AK17" i="9"/>
  <c r="AK18" i="9"/>
  <c r="AK19" i="9"/>
  <c r="AK20" i="9"/>
  <c r="AK21" i="9"/>
  <c r="AK22" i="9"/>
  <c r="AK23" i="9"/>
  <c r="AK24" i="9"/>
  <c r="AK25" i="9"/>
  <c r="AK26" i="9"/>
  <c r="AK27" i="9"/>
  <c r="AK28" i="9"/>
  <c r="AK29" i="9"/>
  <c r="AK30" i="9"/>
  <c r="AK31" i="9"/>
  <c r="AK32" i="9"/>
  <c r="AK33" i="9"/>
  <c r="AK34" i="9"/>
  <c r="AK35" i="9"/>
  <c r="AK36" i="9"/>
  <c r="AK37" i="9"/>
  <c r="AK38" i="9"/>
  <c r="AK39" i="9"/>
  <c r="AK40" i="9"/>
  <c r="AK41" i="9"/>
  <c r="AK42" i="9"/>
  <c r="AK43" i="9"/>
  <c r="AK44" i="9"/>
  <c r="AK45" i="9"/>
  <c r="AK46" i="9"/>
  <c r="AK47" i="9"/>
  <c r="AK48" i="9"/>
  <c r="AK49" i="9"/>
  <c r="AK50" i="9"/>
  <c r="AK51" i="9"/>
  <c r="AK52" i="9"/>
  <c r="AK53" i="9"/>
  <c r="AK54" i="9"/>
  <c r="AK55" i="9"/>
  <c r="AK56" i="9"/>
  <c r="AK57" i="9"/>
  <c r="AK58" i="9"/>
  <c r="AK59" i="9"/>
  <c r="AK60" i="9"/>
  <c r="AK61" i="9"/>
  <c r="AK62" i="9"/>
  <c r="AK63" i="9"/>
  <c r="AK64" i="9"/>
  <c r="AK65" i="9"/>
  <c r="AK66" i="9"/>
  <c r="AK67" i="9"/>
  <c r="AK68" i="9"/>
  <c r="AK69" i="9"/>
  <c r="AK70" i="9"/>
  <c r="AK71" i="9"/>
  <c r="AK72" i="9"/>
  <c r="AK75" i="9"/>
  <c r="AK74" i="9"/>
  <c r="E82" i="7"/>
  <c r="F82" i="7"/>
  <c r="G82" i="7"/>
  <c r="D82" i="7"/>
  <c r="C82" i="7"/>
  <c r="H82" i="7"/>
  <c r="AB75" i="7"/>
  <c r="AB45" i="7"/>
  <c r="AB46" i="7"/>
  <c r="AB47" i="7"/>
  <c r="AB48" i="7"/>
  <c r="AB49" i="7"/>
  <c r="AB50" i="7"/>
  <c r="AB51" i="7"/>
  <c r="AB52" i="7"/>
  <c r="AB53" i="7"/>
  <c r="AB54" i="7"/>
  <c r="AB55" i="7"/>
  <c r="AB56" i="7"/>
  <c r="AB57" i="7"/>
  <c r="AB58" i="7"/>
  <c r="AB59" i="7"/>
  <c r="AB60" i="7"/>
  <c r="AB61" i="7"/>
  <c r="AB62" i="7"/>
  <c r="AB63" i="7"/>
  <c r="AB64" i="7"/>
  <c r="AB65" i="7"/>
  <c r="AB66" i="7"/>
  <c r="AB67" i="7"/>
  <c r="AB68" i="7"/>
  <c r="AB69" i="7"/>
  <c r="AB70" i="7"/>
  <c r="AB71" i="7"/>
  <c r="AB11" i="7"/>
  <c r="AB12" i="7"/>
  <c r="AB13" i="7"/>
  <c r="AB14" i="7"/>
  <c r="AB15" i="7"/>
  <c r="AB16" i="7"/>
  <c r="AB17" i="7"/>
  <c r="AB18" i="7"/>
  <c r="AB19" i="7"/>
  <c r="AB20" i="7"/>
  <c r="AB21" i="7"/>
  <c r="AB22" i="7"/>
  <c r="AB23" i="7"/>
  <c r="AB24" i="7"/>
  <c r="AB25" i="7"/>
  <c r="AB26" i="7"/>
  <c r="AB27" i="7"/>
  <c r="AB28" i="7"/>
  <c r="AB29" i="7"/>
  <c r="AB30" i="7"/>
  <c r="AB31" i="7"/>
  <c r="AB32" i="7"/>
  <c r="AB33" i="7"/>
  <c r="AB34" i="7"/>
  <c r="AB35" i="7"/>
  <c r="AB36" i="7"/>
  <c r="AB37" i="7"/>
  <c r="AB38" i="7"/>
  <c r="AB39" i="7"/>
  <c r="AB40" i="7"/>
  <c r="AB41" i="7"/>
  <c r="AB42" i="7"/>
  <c r="AB43" i="7"/>
  <c r="AB44" i="7"/>
  <c r="AB72" i="7"/>
  <c r="AB73" i="7"/>
  <c r="AB74" i="7"/>
  <c r="AB7" i="7"/>
  <c r="AB8" i="7"/>
  <c r="AB9" i="7"/>
  <c r="AB10" i="7"/>
  <c r="AB6" i="7"/>
  <c r="W73" i="8"/>
  <c r="W43" i="8"/>
  <c r="W44" i="8"/>
  <c r="W45" i="8"/>
  <c r="W46" i="8"/>
  <c r="W47" i="8"/>
  <c r="W48" i="8"/>
  <c r="W49" i="8"/>
  <c r="W50" i="8"/>
  <c r="W51" i="8"/>
  <c r="W52" i="8"/>
  <c r="W53" i="8"/>
  <c r="W54" i="8"/>
  <c r="W55" i="8"/>
  <c r="W56" i="8"/>
  <c r="W57" i="8"/>
  <c r="W58" i="8"/>
  <c r="W59" i="8"/>
  <c r="W60" i="8"/>
  <c r="W61" i="8"/>
  <c r="W62" i="8"/>
  <c r="W63" i="8"/>
  <c r="W64" i="8"/>
  <c r="W65" i="8"/>
  <c r="W66" i="8"/>
  <c r="W67" i="8"/>
  <c r="W68" i="8"/>
  <c r="W69" i="8"/>
  <c r="W11" i="8"/>
  <c r="W12" i="8"/>
  <c r="W13" i="8"/>
  <c r="W14" i="8"/>
  <c r="W15" i="8"/>
  <c r="W16" i="8"/>
  <c r="W17" i="8"/>
  <c r="W18" i="8"/>
  <c r="W19" i="8"/>
  <c r="W20" i="8"/>
  <c r="W21" i="8"/>
  <c r="W22" i="8"/>
  <c r="W23" i="8"/>
  <c r="W24" i="8"/>
  <c r="W25" i="8"/>
  <c r="W26" i="8"/>
  <c r="W27" i="8"/>
  <c r="W28" i="8"/>
  <c r="W29" i="8"/>
  <c r="W30" i="8"/>
  <c r="W31" i="8"/>
  <c r="W32" i="8"/>
  <c r="W33" i="8"/>
  <c r="W34" i="8"/>
  <c r="W35" i="8"/>
  <c r="W36" i="8"/>
  <c r="W37" i="8"/>
  <c r="W38" i="8"/>
  <c r="W39" i="8"/>
  <c r="W40" i="8"/>
  <c r="W41" i="8"/>
  <c r="W42" i="8"/>
  <c r="W70" i="8"/>
  <c r="W71" i="8"/>
  <c r="W72" i="8"/>
  <c r="U23" i="10"/>
  <c r="U24" i="10"/>
  <c r="U25" i="10"/>
  <c r="U22" i="10"/>
  <c r="U7" i="10"/>
  <c r="U8" i="10"/>
  <c r="U9" i="10"/>
  <c r="U10" i="10"/>
  <c r="U11" i="10"/>
  <c r="U12" i="10"/>
  <c r="U13" i="10"/>
  <c r="U14" i="10"/>
  <c r="U15" i="10"/>
  <c r="U16" i="10"/>
  <c r="U17" i="10"/>
  <c r="U18" i="10"/>
  <c r="U19" i="10"/>
  <c r="U20" i="10"/>
  <c r="U21" i="10"/>
  <c r="U26" i="10"/>
  <c r="U27" i="10"/>
  <c r="U28" i="10"/>
  <c r="U29" i="10"/>
  <c r="U30" i="10"/>
  <c r="U31" i="10"/>
  <c r="U32" i="10"/>
  <c r="U33" i="10"/>
  <c r="U34" i="10"/>
  <c r="U35" i="10"/>
  <c r="U36" i="10"/>
  <c r="U37" i="10"/>
  <c r="U38" i="10"/>
  <c r="U39" i="10"/>
  <c r="U40" i="10"/>
  <c r="U41" i="10"/>
  <c r="U6" i="10"/>
  <c r="AE73" i="6" l="1"/>
  <c r="AE74" i="6"/>
  <c r="AE75" i="6"/>
  <c r="AG43" i="11"/>
  <c r="AG39" i="11"/>
  <c r="AG40" i="11"/>
  <c r="AG38" i="11"/>
  <c r="AG42" i="11"/>
  <c r="AG44" i="11"/>
  <c r="AG45" i="11"/>
  <c r="AG46" i="11"/>
  <c r="AG47" i="11"/>
  <c r="AG36" i="11"/>
  <c r="P75" i="9"/>
  <c r="AK73" i="9"/>
  <c r="W84" i="8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G22" i="5"/>
  <c r="AG40" i="5"/>
  <c r="AG41" i="5"/>
  <c r="AG42" i="5"/>
  <c r="AG43" i="5"/>
  <c r="AG91" i="5"/>
  <c r="AG98" i="5" s="1"/>
  <c r="AG92" i="5"/>
  <c r="AG93" i="5"/>
  <c r="AG94" i="5"/>
  <c r="AG95" i="5"/>
  <c r="AG97" i="5"/>
  <c r="AG99" i="5"/>
  <c r="AG81" i="5"/>
  <c r="AG6" i="5"/>
  <c r="AG7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44" i="5"/>
  <c r="AG45" i="5"/>
  <c r="AG46" i="5"/>
  <c r="AG47" i="5"/>
  <c r="AG48" i="5"/>
  <c r="AG49" i="5"/>
  <c r="AG50" i="5"/>
  <c r="AG51" i="5"/>
  <c r="AG52" i="5"/>
  <c r="AG53" i="5"/>
  <c r="AG54" i="5"/>
  <c r="AG55" i="5"/>
  <c r="AG56" i="5"/>
  <c r="AG57" i="5"/>
  <c r="AG58" i="5"/>
  <c r="AG59" i="5"/>
  <c r="AG60" i="5"/>
  <c r="AG61" i="5"/>
  <c r="AG62" i="5"/>
  <c r="AG63" i="5"/>
  <c r="AG64" i="5"/>
  <c r="AG65" i="5"/>
  <c r="AG66" i="5"/>
  <c r="AG67" i="5"/>
  <c r="AG68" i="5"/>
  <c r="AG69" i="5"/>
  <c r="AG70" i="5"/>
  <c r="AG71" i="5"/>
  <c r="AG72" i="5"/>
  <c r="AG73" i="5"/>
  <c r="AG74" i="5"/>
  <c r="AG75" i="5"/>
  <c r="AG76" i="5"/>
  <c r="AG77" i="5"/>
  <c r="AG78" i="5"/>
  <c r="AG79" i="5"/>
  <c r="AG80" i="5"/>
  <c r="AG82" i="5"/>
  <c r="AG83" i="5"/>
  <c r="AG84" i="5"/>
  <c r="AG85" i="5"/>
  <c r="AG86" i="5"/>
  <c r="AG87" i="5"/>
  <c r="AG88" i="5"/>
  <c r="AG90" i="5"/>
  <c r="P74" i="9"/>
  <c r="P73" i="9"/>
  <c r="L74" i="9"/>
  <c r="M74" i="9"/>
  <c r="N74" i="9"/>
  <c r="K74" i="9"/>
  <c r="K75" i="7"/>
  <c r="I75" i="7"/>
  <c r="G73" i="8"/>
  <c r="G85" i="8" s="1"/>
  <c r="E73" i="8"/>
  <c r="E85" i="8" s="1"/>
  <c r="J47" i="10"/>
  <c r="I47" i="10"/>
  <c r="J41" i="10"/>
  <c r="I41" i="10"/>
  <c r="W85" i="8" l="1"/>
  <c r="I48" i="10"/>
  <c r="J48" i="10"/>
  <c r="AF41" i="11"/>
  <c r="AE41" i="11"/>
  <c r="AD41" i="11"/>
  <c r="AC41" i="11"/>
  <c r="AB41" i="11"/>
  <c r="AA41" i="11"/>
  <c r="Z41" i="11"/>
  <c r="Y41" i="11"/>
  <c r="X41" i="11"/>
  <c r="W41" i="11"/>
  <c r="V41" i="11"/>
  <c r="U41" i="11"/>
  <c r="T41" i="11"/>
  <c r="S41" i="11"/>
  <c r="R41" i="11"/>
  <c r="Q41" i="11"/>
  <c r="P41" i="11"/>
  <c r="O41" i="11"/>
  <c r="N41" i="11"/>
  <c r="M41" i="11"/>
  <c r="K41" i="11"/>
  <c r="J41" i="11"/>
  <c r="I41" i="11"/>
  <c r="H41" i="11"/>
  <c r="G41" i="11"/>
  <c r="AG41" i="11" l="1"/>
</calcChain>
</file>

<file path=xl/sharedStrings.xml><?xml version="1.0" encoding="utf-8"?>
<sst xmlns="http://schemas.openxmlformats.org/spreadsheetml/2006/main" count="1220" uniqueCount="98">
  <si>
    <t>CAN</t>
  </si>
  <si>
    <t>JPN</t>
  </si>
  <si>
    <t>KOR</t>
  </si>
  <si>
    <t>TWN</t>
  </si>
  <si>
    <t>USA</t>
  </si>
  <si>
    <t>Year</t>
  </si>
  <si>
    <t>MEX</t>
  </si>
  <si>
    <t>Table** Annual catch table in metric tons by countries and by fisheries for albacore.</t>
    <phoneticPr fontId="1"/>
  </si>
  <si>
    <t xml:space="preserve">“0”; Fishing effort was reported but no catch. “+”; Bellow 499kg catch. “-“; Unreported catch or catch information not available. </t>
    <phoneticPr fontId="1"/>
  </si>
  <si>
    <t>Catch disposition</t>
  </si>
  <si>
    <t>Total</t>
  </si>
  <si>
    <t>Troll</t>
  </si>
  <si>
    <t>CAN Total</t>
    <phoneticPr fontId="5"/>
  </si>
  <si>
    <t>Set-net</t>
  </si>
  <si>
    <t>Drift gill-net</t>
  </si>
  <si>
    <t>Longline</t>
  </si>
  <si>
    <t>Pole and line</t>
  </si>
  <si>
    <t>Others</t>
  </si>
  <si>
    <t>Purse seine</t>
  </si>
  <si>
    <t>JPN
Total</t>
    <phoneticPr fontId="5"/>
  </si>
  <si>
    <t>KOR Total</t>
  </si>
  <si>
    <t>MEX
Total</t>
    <phoneticPr fontId="5"/>
  </si>
  <si>
    <t>Gill-net
 (not specified)</t>
    <phoneticPr fontId="5"/>
  </si>
  <si>
    <t>TWN
Total</t>
    <phoneticPr fontId="5"/>
  </si>
  <si>
    <t>Handline</t>
  </si>
  <si>
    <t>Sport</t>
  </si>
  <si>
    <t>USA
Total</t>
    <phoneticPr fontId="5"/>
  </si>
  <si>
    <t>-</t>
    <phoneticPr fontId="1"/>
  </si>
  <si>
    <t>-</t>
  </si>
  <si>
    <t>+</t>
  </si>
  <si>
    <t>+</t>
    <phoneticPr fontId="1"/>
  </si>
  <si>
    <t>Retain catch total</t>
  </si>
  <si>
    <t>Release</t>
    <phoneticPr fontId="5"/>
  </si>
  <si>
    <t>Release total</t>
    <phoneticPr fontId="5"/>
  </si>
  <si>
    <t>Total</t>
    <phoneticPr fontId="5"/>
  </si>
  <si>
    <t>Not specified</t>
  </si>
  <si>
    <t>KOR
Total</t>
    <phoneticPr fontId="5"/>
  </si>
  <si>
    <t>Gill-net (not specified)</t>
  </si>
  <si>
    <t>Harpoon</t>
  </si>
  <si>
    <t>Release</t>
  </si>
  <si>
    <t>Release total</t>
  </si>
  <si>
    <t>Table** Annual catch table in metric tons by countries and by fisheries for striped marlin.</t>
    <phoneticPr fontId="1"/>
  </si>
  <si>
    <t>Drift 
gill-net</t>
    <phoneticPr fontId="5"/>
  </si>
  <si>
    <t>Purse seine</t>
    <phoneticPr fontId="5"/>
  </si>
  <si>
    <t>Gill-net 
(not specified)</t>
    <phoneticPr fontId="5"/>
  </si>
  <si>
    <t>+</t>
    <phoneticPr fontId="5"/>
  </si>
  <si>
    <t>Numbers in paranthesus are provisional.</t>
    <phoneticPr fontId="5"/>
  </si>
  <si>
    <t>Table** Annual catch table in metric tons by countries and by fisheries for blue marlin.</t>
    <phoneticPr fontId="1"/>
  </si>
  <si>
    <t>Table** Annual catch table in metric tons by countries and by fisheries for Pacific bluefin tuna.</t>
    <phoneticPr fontId="1"/>
  </si>
  <si>
    <t>Longline</t>
    <phoneticPr fontId="5"/>
  </si>
  <si>
    <r>
      <t>Troll</t>
    </r>
    <r>
      <rPr>
        <b/>
        <vertAlign val="superscript"/>
        <sz val="11"/>
        <rFont val="Arial"/>
        <family val="2"/>
      </rPr>
      <t>1</t>
    </r>
    <phoneticPr fontId="5"/>
  </si>
  <si>
    <t>Trawl</t>
  </si>
  <si>
    <t>Hook and Line</t>
    <phoneticPr fontId="5"/>
  </si>
  <si>
    <r>
      <t>USA
Total</t>
    </r>
    <r>
      <rPr>
        <b/>
        <vertAlign val="superscript"/>
        <sz val="11"/>
        <rFont val="Arial"/>
        <family val="2"/>
      </rPr>
      <t xml:space="preserve"> 4</t>
    </r>
    <phoneticPr fontId="5"/>
  </si>
  <si>
    <t>Retain</t>
    <phoneticPr fontId="1"/>
  </si>
  <si>
    <t>Numbers in paranthesis are provisional.</t>
    <phoneticPr fontId="5"/>
  </si>
  <si>
    <t xml:space="preserve">1) Japanese troll catch since 1998 includes catch from farming. </t>
    <phoneticPr fontId="5"/>
  </si>
  <si>
    <t>2) Catch statistics of Korea were derived from Japanese Import statistics for 1982-1999.</t>
    <phoneticPr fontId="5"/>
  </si>
  <si>
    <t>3) Catch of Japanese coastal longline in 2019 is provisional value.</t>
    <phoneticPr fontId="13"/>
  </si>
  <si>
    <t>4) USA in 1952-1958 contains catch from other countries - primarily Mexico. Other includes catches from gillnet, troll, pole-and-line, and longline.</t>
    <phoneticPr fontId="13"/>
  </si>
  <si>
    <t>Table** Annual catch table in metric tons by countries and by fisheries for Blue shark.</t>
    <phoneticPr fontId="1"/>
  </si>
  <si>
    <t>“0”; Fishing effort was reported but no catch. “+”; Bellow 499kg catch. “-“; Unreported catch or catch information not available.</t>
    <phoneticPr fontId="1"/>
  </si>
  <si>
    <t>Retain catch total</t>
    <phoneticPr fontId="1"/>
  </si>
  <si>
    <t>Release</t>
    <phoneticPr fontId="1"/>
  </si>
  <si>
    <t>Release catch total</t>
    <phoneticPr fontId="1"/>
  </si>
  <si>
    <t>Total</t>
    <phoneticPr fontId="1"/>
  </si>
  <si>
    <t>Table** Annual catch table in metric tons by countries and by fisheries for mako sharks.</t>
    <phoneticPr fontId="1"/>
  </si>
  <si>
    <t>Catch
disposition</t>
    <phoneticPr fontId="1"/>
  </si>
  <si>
    <t>Year</t>
    <phoneticPr fontId="1"/>
  </si>
  <si>
    <t>JPN Total</t>
  </si>
  <si>
    <t>MEX Total</t>
  </si>
  <si>
    <t>TWN Total</t>
  </si>
  <si>
    <t>USA Total</t>
  </si>
  <si>
    <t>Drift
gill-net</t>
  </si>
  <si>
    <t>Handline</t>
    <phoneticPr fontId="1"/>
  </si>
  <si>
    <t>Longline</t>
    <phoneticPr fontId="1"/>
  </si>
  <si>
    <t>Troll</t>
    <phoneticPr fontId="1"/>
  </si>
  <si>
    <t>Hook and line</t>
    <phoneticPr fontId="1"/>
  </si>
  <si>
    <t>Others</t>
    <phoneticPr fontId="1"/>
  </si>
  <si>
    <t>Purse-seine</t>
    <phoneticPr fontId="1"/>
  </si>
  <si>
    <t>Sport</t>
    <phoneticPr fontId="1"/>
  </si>
  <si>
    <t>Sharks catch is all retained, and no discard data.</t>
    <phoneticPr fontId="1"/>
  </si>
  <si>
    <t>1) USA data provided mako shark data as MAK (shortfin mako and longfin mako shark).</t>
    <phoneticPr fontId="5"/>
  </si>
  <si>
    <t>Retain</t>
    <phoneticPr fontId="1"/>
  </si>
  <si>
    <t>-</t>
    <phoneticPr fontId="1"/>
  </si>
  <si>
    <t>+</t>
    <phoneticPr fontId="1"/>
  </si>
  <si>
    <t>Table** Annual catch table in metric tons by countries and by fisheries for swordfish.</t>
  </si>
  <si>
    <t xml:space="preserve">“0”; Fishing effort was reported but no catch. “+”; Bellow 499kg catch. “-“; Unreported catch or catch information not available. </t>
  </si>
  <si>
    <t>+</t>
    <phoneticPr fontId="1"/>
  </si>
  <si>
    <t>+</t>
    <phoneticPr fontId="1"/>
  </si>
  <si>
    <t>+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</si>
  <si>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</si>
  <si>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</si>
  <si>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</si>
  <si>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</si>
  <si>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+</t>
    <phoneticPr fontId="1"/>
  </si>
  <si>
    <t>Hook-and-line</t>
    <phoneticPr fontId="1"/>
  </si>
  <si>
    <t>Other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</si>
</sst>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sz val="6"/>
      <name val="Times New Roman"/>
      <family val="2"/>
      <charset val="128"/>
    </font>
    <font>
      <sz val="11"/>
      <color theme="1"/>
      <name val="Arial"/>
      <family val="2"/>
    </font>
    <font>
      <sz val="11"/>
      <name val="Arial"/>
      <family val="2"/>
    </font>
    <font>
      <vertAlign val="superscript"/>
      <sz val="11"/>
      <color theme="1"/>
      <name val="Times New Roman"/>
      <family val="1"/>
    </font>
    <font>
      <b/>
      <vertAlign val="superscript"/>
      <sz val="11"/>
      <name val="Arial"/>
      <family val="2"/>
    </font>
    <font>
      <vertAlign val="superscript"/>
      <sz val="11"/>
      <name val="Arial"/>
      <family val="2"/>
    </font>
    <font>
      <vertAlign val="superscript"/>
      <sz val="11"/>
      <color theme="1"/>
      <name val="Arial"/>
      <family val="2"/>
    </font>
    <font>
      <sz val="11"/>
      <color theme="1"/>
      <name val="Times New Roman"/>
      <family val="2"/>
      <charset val="128"/>
    </font>
    <font>
      <sz val="6"/>
      <name val="ＭＳ Ｐゴシック"/>
      <family val="3"/>
      <charset val="128"/>
    </font>
    <font>
      <b/>
      <sz val="11"/>
      <color theme="1"/>
      <name val="Arial"/>
      <family val="2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</fills>
  <borders count="4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theme="0" tint="-0.14996795556505021"/>
      </bottom>
      <diagonal/>
    </border>
    <border>
      <left style="medium">
        <color indexed="64"/>
      </left>
      <right/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 style="medium">
        <color indexed="64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indexed="64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/>
      <top/>
      <bottom style="thin">
        <color theme="0" tint="-0.14996795556505021"/>
      </bottom>
      <diagonal/>
    </border>
    <border>
      <left style="thin">
        <color auto="1"/>
      </left>
      <right/>
      <top/>
      <bottom style="thin">
        <color theme="0" tint="-0.14999847407452621"/>
      </bottom>
      <diagonal/>
    </border>
    <border>
      <left/>
      <right style="thin">
        <color auto="1"/>
      </right>
      <top/>
      <bottom style="thin">
        <color theme="0" tint="-0.14999847407452621"/>
      </bottom>
      <diagonal/>
    </border>
    <border>
      <left style="thin">
        <color auto="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auto="1"/>
      </left>
      <right/>
      <top style="thin">
        <color theme="0" tint="-0.14999847407452621"/>
      </top>
      <bottom style="thin">
        <color theme="0" tint="-0.14996795556505021"/>
      </bottom>
      <diagonal/>
    </border>
    <border>
      <left/>
      <right style="thin">
        <color auto="1"/>
      </right>
      <top style="thin">
        <color theme="0" tint="-0.14999847407452621"/>
      </top>
      <bottom style="thin">
        <color theme="0" tint="-0.14996795556505021"/>
      </bottom>
      <diagonal/>
    </border>
    <border>
      <left style="thin">
        <color auto="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/>
      <top style="thin">
        <color theme="0" tint="-0.14996795556505021"/>
      </top>
      <bottom/>
      <diagonal/>
    </border>
    <border>
      <left/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0" tint="-0.14999847407452621"/>
      </bottom>
      <diagonal/>
    </border>
    <border>
      <left/>
      <right style="thin">
        <color auto="1"/>
      </right>
      <top style="thin">
        <color auto="1"/>
      </top>
      <bottom style="thin">
        <color theme="0" tint="-0.14999847407452621"/>
      </bottom>
      <diagonal/>
    </border>
    <border>
      <left/>
      <right/>
      <top/>
      <bottom style="thin">
        <color theme="4" tint="0.39997558519241921"/>
      </bottom>
      <diagonal/>
    </border>
  </borders>
  <cellStyleXfs count="4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38" fontId="15" fillId="0" borderId="0" applyFont="0" applyFill="0" applyBorder="0" applyAlignment="0" applyProtection="0">
      <alignment vertical="center"/>
    </xf>
  </cellStyleXfs>
  <cellXfs count="18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2" fillId="2" borderId="0" xfId="2" applyFont="1" applyFill="1">
      <alignment vertical="center"/>
    </xf>
    <xf numFmtId="0" fontId="0" fillId="2" borderId="0" xfId="0" applyFill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>
      <alignment vertical="center"/>
    </xf>
    <xf numFmtId="176" fontId="6" fillId="2" borderId="15" xfId="0" applyNumberFormat="1" applyFont="1" applyFill="1" applyBorder="1">
      <alignment vertical="center"/>
    </xf>
    <xf numFmtId="38" fontId="6" fillId="2" borderId="16" xfId="3" applyFont="1" applyFill="1" applyBorder="1" applyAlignment="1">
      <alignment horizontal="right" vertical="center"/>
    </xf>
    <xf numFmtId="38" fontId="6" fillId="2" borderId="15" xfId="3" applyFont="1" applyFill="1" applyBorder="1" applyAlignment="1">
      <alignment horizontal="right" vertical="center"/>
    </xf>
    <xf numFmtId="38" fontId="6" fillId="2" borderId="14" xfId="3" applyFont="1" applyFill="1" applyBorder="1" applyAlignment="1">
      <alignment horizontal="right" vertical="center"/>
    </xf>
    <xf numFmtId="38" fontId="6" fillId="2" borderId="0" xfId="3" applyFont="1" applyFill="1" applyAlignment="1">
      <alignment horizontal="right" vertical="center"/>
    </xf>
    <xf numFmtId="38" fontId="6" fillId="2" borderId="0" xfId="3" applyFont="1" applyFill="1" applyBorder="1" applyAlignment="1">
      <alignment horizontal="right" vertical="center"/>
    </xf>
    <xf numFmtId="38" fontId="6" fillId="2" borderId="5" xfId="3" applyFont="1" applyFill="1" applyBorder="1" applyAlignment="1">
      <alignment horizontal="right" vertical="center"/>
    </xf>
    <xf numFmtId="38" fontId="7" fillId="2" borderId="14" xfId="3" applyFont="1" applyFill="1" applyBorder="1" applyAlignment="1">
      <alignment horizontal="right" vertical="center"/>
    </xf>
    <xf numFmtId="38" fontId="7" fillId="2" borderId="0" xfId="3" applyFont="1" applyFill="1" applyAlignment="1">
      <alignment horizontal="right" vertical="center"/>
    </xf>
    <xf numFmtId="38" fontId="7" fillId="2" borderId="15" xfId="3" applyFont="1" applyFill="1" applyBorder="1" applyAlignment="1">
      <alignment horizontal="right" vertical="center"/>
    </xf>
    <xf numFmtId="38" fontId="6" fillId="2" borderId="6" xfId="3" applyFont="1" applyFill="1" applyBorder="1" applyAlignment="1">
      <alignment horizontal="right" vertical="center"/>
    </xf>
    <xf numFmtId="38" fontId="6" fillId="2" borderId="8" xfId="3" applyFont="1" applyFill="1" applyBorder="1" applyAlignment="1">
      <alignment horizontal="right" vertical="center"/>
    </xf>
    <xf numFmtId="38" fontId="6" fillId="2" borderId="7" xfId="3" applyFont="1" applyFill="1" applyBorder="1" applyAlignment="1">
      <alignment horizontal="right" vertical="center"/>
    </xf>
    <xf numFmtId="38" fontId="6" fillId="2" borderId="2" xfId="3" applyFont="1" applyFill="1" applyBorder="1" applyAlignment="1">
      <alignment horizontal="right" vertical="center"/>
    </xf>
    <xf numFmtId="0" fontId="4" fillId="2" borderId="17" xfId="0" applyFont="1" applyFill="1" applyBorder="1">
      <alignment vertical="center"/>
    </xf>
    <xf numFmtId="0" fontId="6" fillId="2" borderId="8" xfId="0" applyFont="1" applyFill="1" applyBorder="1">
      <alignment vertical="center"/>
    </xf>
    <xf numFmtId="0" fontId="6" fillId="2" borderId="15" xfId="0" applyFont="1" applyFill="1" applyBorder="1">
      <alignment vertical="center"/>
    </xf>
    <xf numFmtId="0" fontId="6" fillId="2" borderId="10" xfId="0" applyFont="1" applyFill="1" applyBorder="1">
      <alignment vertical="center"/>
    </xf>
    <xf numFmtId="0" fontId="6" fillId="2" borderId="11" xfId="0" applyFont="1" applyFill="1" applyBorder="1">
      <alignment vertical="center"/>
    </xf>
    <xf numFmtId="38" fontId="6" fillId="2" borderId="11" xfId="3" applyFont="1" applyFill="1" applyBorder="1" applyAlignment="1">
      <alignment horizontal="right" vertical="center"/>
    </xf>
    <xf numFmtId="38" fontId="6" fillId="2" borderId="10" xfId="3" applyFont="1" applyFill="1" applyBorder="1" applyAlignment="1">
      <alignment horizontal="right" vertical="center"/>
    </xf>
    <xf numFmtId="38" fontId="6" fillId="2" borderId="3" xfId="3" applyFont="1" applyFill="1" applyBorder="1" applyAlignment="1">
      <alignment horizontal="right" vertical="center"/>
    </xf>
    <xf numFmtId="38" fontId="6" fillId="2" borderId="4" xfId="3" applyFont="1" applyFill="1" applyBorder="1" applyAlignment="1">
      <alignment horizontal="right" vertical="center"/>
    </xf>
    <xf numFmtId="38" fontId="6" fillId="2" borderId="13" xfId="3" applyFont="1" applyFill="1" applyBorder="1" applyAlignment="1">
      <alignment horizontal="right" vertical="center"/>
    </xf>
    <xf numFmtId="38" fontId="6" fillId="2" borderId="12" xfId="3" applyFont="1" applyFill="1" applyBorder="1" applyAlignment="1">
      <alignment horizontal="right" vertical="center"/>
    </xf>
    <xf numFmtId="38" fontId="6" fillId="2" borderId="1" xfId="3" applyFont="1" applyFill="1" applyBorder="1" applyAlignment="1">
      <alignment horizontal="right" vertical="center"/>
    </xf>
    <xf numFmtId="0" fontId="0" fillId="2" borderId="14" xfId="0" applyFill="1" applyBorder="1">
      <alignment vertical="center"/>
    </xf>
    <xf numFmtId="1" fontId="4" fillId="2" borderId="4" xfId="0" applyNumberFormat="1" applyFont="1" applyFill="1" applyBorder="1" applyAlignment="1">
      <alignment horizontal="center" vertical="center" wrapText="1"/>
    </xf>
    <xf numFmtId="1" fontId="4" fillId="2" borderId="11" xfId="0" applyNumberFormat="1" applyFont="1" applyFill="1" applyBorder="1" applyAlignment="1">
      <alignment horizontal="center" vertical="center" wrapText="1"/>
    </xf>
    <xf numFmtId="1" fontId="4" fillId="2" borderId="12" xfId="0" applyNumberFormat="1" applyFont="1" applyFill="1" applyBorder="1" applyAlignment="1">
      <alignment horizontal="center" vertical="center" wrapText="1"/>
    </xf>
    <xf numFmtId="1" fontId="4" fillId="2" borderId="13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1" fontId="4" fillId="2" borderId="30" xfId="0" applyNumberFormat="1" applyFont="1" applyFill="1" applyBorder="1">
      <alignment vertical="center"/>
    </xf>
    <xf numFmtId="1" fontId="7" fillId="2" borderId="31" xfId="0" applyNumberFormat="1" applyFont="1" applyFill="1" applyBorder="1">
      <alignment vertical="center"/>
    </xf>
    <xf numFmtId="38" fontId="6" fillId="2" borderId="16" xfId="3" applyFont="1" applyFill="1" applyBorder="1">
      <alignment vertical="center"/>
    </xf>
    <xf numFmtId="38" fontId="6" fillId="2" borderId="15" xfId="3" applyFont="1" applyFill="1" applyBorder="1">
      <alignment vertical="center"/>
    </xf>
    <xf numFmtId="38" fontId="6" fillId="2" borderId="14" xfId="3" applyFont="1" applyFill="1" applyBorder="1">
      <alignment vertical="center"/>
    </xf>
    <xf numFmtId="38" fontId="6" fillId="2" borderId="0" xfId="3" applyFont="1" applyFill="1">
      <alignment vertical="center"/>
    </xf>
    <xf numFmtId="1" fontId="4" fillId="2" borderId="32" xfId="0" applyNumberFormat="1" applyFont="1" applyFill="1" applyBorder="1">
      <alignment vertical="center"/>
    </xf>
    <xf numFmtId="1" fontId="7" fillId="2" borderId="26" xfId="0" applyNumberFormat="1" applyFont="1" applyFill="1" applyBorder="1">
      <alignment vertical="center"/>
    </xf>
    <xf numFmtId="38" fontId="7" fillId="2" borderId="0" xfId="3" applyFont="1" applyFill="1">
      <alignment vertical="center"/>
    </xf>
    <xf numFmtId="1" fontId="4" fillId="2" borderId="33" xfId="0" applyNumberFormat="1" applyFont="1" applyFill="1" applyBorder="1">
      <alignment vertical="center"/>
    </xf>
    <xf numFmtId="1" fontId="7" fillId="2" borderId="34" xfId="0" applyNumberFormat="1" applyFont="1" applyFill="1" applyBorder="1">
      <alignment vertical="center"/>
    </xf>
    <xf numFmtId="1" fontId="4" fillId="2" borderId="35" xfId="0" applyNumberFormat="1" applyFont="1" applyFill="1" applyBorder="1">
      <alignment vertical="center"/>
    </xf>
    <xf numFmtId="1" fontId="7" fillId="2" borderId="36" xfId="0" applyNumberFormat="1" applyFont="1" applyFill="1" applyBorder="1">
      <alignment vertical="center"/>
    </xf>
    <xf numFmtId="1" fontId="4" fillId="2" borderId="37" xfId="0" applyNumberFormat="1" applyFont="1" applyFill="1" applyBorder="1">
      <alignment vertical="center"/>
    </xf>
    <xf numFmtId="1" fontId="7" fillId="2" borderId="38" xfId="0" applyNumberFormat="1" applyFont="1" applyFill="1" applyBorder="1">
      <alignment vertical="center"/>
    </xf>
    <xf numFmtId="1" fontId="4" fillId="2" borderId="10" xfId="0" applyNumberFormat="1" applyFont="1" applyFill="1" applyBorder="1">
      <alignment vertical="center"/>
    </xf>
    <xf numFmtId="1" fontId="7" fillId="2" borderId="11" xfId="0" applyNumberFormat="1" applyFont="1" applyFill="1" applyBorder="1">
      <alignment vertical="center"/>
    </xf>
    <xf numFmtId="38" fontId="6" fillId="2" borderId="6" xfId="3" applyFont="1" applyFill="1" applyBorder="1">
      <alignment vertical="center"/>
    </xf>
    <xf numFmtId="38" fontId="6" fillId="2" borderId="11" xfId="3" applyFont="1" applyFill="1" applyBorder="1">
      <alignment vertical="center"/>
    </xf>
    <xf numFmtId="38" fontId="6" fillId="2" borderId="10" xfId="3" applyFont="1" applyFill="1" applyBorder="1">
      <alignment vertical="center"/>
    </xf>
    <xf numFmtId="38" fontId="6" fillId="2" borderId="3" xfId="3" applyFont="1" applyFill="1" applyBorder="1">
      <alignment vertical="center"/>
    </xf>
    <xf numFmtId="1" fontId="4" fillId="2" borderId="39" xfId="0" applyNumberFormat="1" applyFont="1" applyFill="1" applyBorder="1">
      <alignment vertical="center"/>
    </xf>
    <xf numFmtId="1" fontId="7" fillId="2" borderId="40" xfId="0" applyNumberFormat="1" applyFont="1" applyFill="1" applyBorder="1">
      <alignment vertical="center"/>
    </xf>
    <xf numFmtId="38" fontId="6" fillId="2" borderId="5" xfId="3" applyFont="1" applyFill="1" applyBorder="1">
      <alignment vertical="center"/>
    </xf>
    <xf numFmtId="38" fontId="6" fillId="2" borderId="8" xfId="3" applyFont="1" applyFill="1" applyBorder="1">
      <alignment vertical="center"/>
    </xf>
    <xf numFmtId="38" fontId="6" fillId="2" borderId="7" xfId="3" applyFont="1" applyFill="1" applyBorder="1">
      <alignment vertical="center"/>
    </xf>
    <xf numFmtId="38" fontId="6" fillId="2" borderId="2" xfId="3" applyFont="1" applyFill="1" applyBorder="1">
      <alignment vertical="center"/>
    </xf>
    <xf numFmtId="1" fontId="4" fillId="2" borderId="14" xfId="0" applyNumberFormat="1" applyFont="1" applyFill="1" applyBorder="1">
      <alignment vertical="center"/>
    </xf>
    <xf numFmtId="1" fontId="7" fillId="2" borderId="15" xfId="0" applyNumberFormat="1" applyFont="1" applyFill="1" applyBorder="1">
      <alignment vertical="center"/>
    </xf>
    <xf numFmtId="38" fontId="6" fillId="2" borderId="4" xfId="3" applyFont="1" applyFill="1" applyBorder="1">
      <alignment vertical="center"/>
    </xf>
    <xf numFmtId="38" fontId="6" fillId="2" borderId="13" xfId="3" applyFont="1" applyFill="1" applyBorder="1">
      <alignment vertical="center"/>
    </xf>
    <xf numFmtId="38" fontId="6" fillId="2" borderId="12" xfId="3" applyFont="1" applyFill="1" applyBorder="1">
      <alignment vertical="center"/>
    </xf>
    <xf numFmtId="38" fontId="6" fillId="2" borderId="1" xfId="3" applyFont="1" applyFill="1" applyBorder="1">
      <alignment vertical="center"/>
    </xf>
    <xf numFmtId="0" fontId="8" fillId="2" borderId="0" xfId="0" applyFont="1" applyFill="1">
      <alignment vertical="center"/>
    </xf>
    <xf numFmtId="0" fontId="4" fillId="2" borderId="8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right" vertical="center"/>
    </xf>
    <xf numFmtId="0" fontId="6" fillId="2" borderId="14" xfId="0" applyFont="1" applyFill="1" applyBorder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38" fontId="6" fillId="2" borderId="14" xfId="3" quotePrefix="1" applyFont="1" applyFill="1" applyBorder="1" applyAlignment="1">
      <alignment horizontal="right" vertical="center"/>
    </xf>
    <xf numFmtId="38" fontId="7" fillId="2" borderId="34" xfId="3" applyFont="1" applyFill="1" applyBorder="1" applyAlignment="1">
      <alignment horizontal="right" vertical="center"/>
    </xf>
    <xf numFmtId="38" fontId="7" fillId="2" borderId="36" xfId="3" applyFont="1" applyFill="1" applyBorder="1" applyAlignment="1">
      <alignment horizontal="right" vertical="center"/>
    </xf>
    <xf numFmtId="38" fontId="7" fillId="2" borderId="38" xfId="3" applyFont="1" applyFill="1" applyBorder="1" applyAlignment="1">
      <alignment horizontal="right" vertical="center"/>
    </xf>
    <xf numFmtId="38" fontId="11" fillId="2" borderId="0" xfId="3" applyFont="1" applyFill="1" applyAlignment="1">
      <alignment horizontal="right" vertical="center"/>
    </xf>
    <xf numFmtId="3" fontId="3" fillId="2" borderId="0" xfId="0" applyNumberFormat="1" applyFont="1" applyFill="1">
      <alignment vertical="center"/>
    </xf>
    <xf numFmtId="38" fontId="3" fillId="2" borderId="0" xfId="1" applyFont="1" applyFill="1" applyAlignment="1">
      <alignment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12" xfId="2" applyFont="1" applyFill="1" applyBorder="1" applyAlignment="1">
      <alignment horizontal="center" vertical="center" wrapText="1"/>
    </xf>
    <xf numFmtId="0" fontId="14" fillId="2" borderId="1" xfId="2" applyFont="1" applyFill="1" applyBorder="1" applyAlignment="1">
      <alignment horizontal="center" vertical="center" wrapText="1"/>
    </xf>
    <xf numFmtId="0" fontId="14" fillId="2" borderId="13" xfId="2" applyFont="1" applyFill="1" applyBorder="1" applyAlignment="1">
      <alignment horizontal="center" vertical="center" wrapText="1"/>
    </xf>
    <xf numFmtId="0" fontId="14" fillId="2" borderId="4" xfId="2" applyFont="1" applyFill="1" applyBorder="1" applyAlignment="1">
      <alignment horizontal="center" vertical="center" wrapText="1"/>
    </xf>
    <xf numFmtId="38" fontId="6" fillId="2" borderId="0" xfId="3" applyFont="1" applyFill="1" applyBorder="1">
      <alignment vertical="center"/>
    </xf>
    <xf numFmtId="38" fontId="6" fillId="2" borderId="16" xfId="3" applyFont="1" applyFill="1" applyBorder="1" applyAlignment="1">
      <alignment horizontal="left" vertical="center"/>
    </xf>
    <xf numFmtId="38" fontId="6" fillId="2" borderId="0" xfId="3" applyFont="1" applyFill="1" applyAlignment="1">
      <alignment horizontal="left" vertical="center"/>
    </xf>
    <xf numFmtId="38" fontId="11" fillId="2" borderId="0" xfId="3" applyFont="1" applyFill="1" applyAlignment="1">
      <alignment horizontal="left" vertical="center"/>
    </xf>
    <xf numFmtId="0" fontId="0" fillId="2" borderId="1" xfId="0" applyFill="1" applyBorder="1">
      <alignment vertical="center"/>
    </xf>
    <xf numFmtId="0" fontId="6" fillId="2" borderId="0" xfId="0" applyFont="1" applyFill="1">
      <alignment vertical="center"/>
    </xf>
    <xf numFmtId="0" fontId="4" fillId="2" borderId="4" xfId="0" applyFont="1" applyFill="1" applyBorder="1" applyAlignment="1">
      <alignment horizontal="right" vertical="center" wrapText="1"/>
    </xf>
    <xf numFmtId="0" fontId="4" fillId="2" borderId="18" xfId="0" applyFont="1" applyFill="1" applyBorder="1">
      <alignment vertical="center"/>
    </xf>
    <xf numFmtId="38" fontId="7" fillId="2" borderId="1" xfId="3" applyFont="1" applyFill="1" applyBorder="1" applyAlignment="1">
      <alignment horizontal="right" vertical="center"/>
    </xf>
    <xf numFmtId="0" fontId="7" fillId="2" borderId="19" xfId="0" applyFont="1" applyFill="1" applyBorder="1">
      <alignment vertical="center"/>
    </xf>
    <xf numFmtId="0" fontId="4" fillId="2" borderId="20" xfId="0" applyFont="1" applyFill="1" applyBorder="1">
      <alignment vertical="center"/>
    </xf>
    <xf numFmtId="0" fontId="7" fillId="2" borderId="21" xfId="0" applyFont="1" applyFill="1" applyBorder="1">
      <alignment vertical="center"/>
    </xf>
    <xf numFmtId="0" fontId="4" fillId="2" borderId="22" xfId="0" applyFont="1" applyFill="1" applyBorder="1">
      <alignment vertical="center"/>
    </xf>
    <xf numFmtId="0" fontId="7" fillId="2" borderId="23" xfId="0" applyFont="1" applyFill="1" applyBorder="1">
      <alignment vertical="center"/>
    </xf>
    <xf numFmtId="0" fontId="4" fillId="2" borderId="0" xfId="0" applyFont="1" applyFill="1" applyBorder="1">
      <alignment vertical="center"/>
    </xf>
    <xf numFmtId="0" fontId="7" fillId="2" borderId="0" xfId="0" applyFont="1" applyFill="1" applyBorder="1">
      <alignment vertical="center"/>
    </xf>
    <xf numFmtId="0" fontId="0" fillId="2" borderId="2" xfId="0" applyFill="1" applyBorder="1">
      <alignment vertical="center"/>
    </xf>
    <xf numFmtId="0" fontId="0" fillId="2" borderId="0" xfId="0" applyFill="1" applyBorder="1">
      <alignment vertical="center"/>
    </xf>
    <xf numFmtId="0" fontId="16" fillId="2" borderId="41" xfId="0" applyFont="1" applyFill="1" applyBorder="1">
      <alignment vertical="center"/>
    </xf>
    <xf numFmtId="0" fontId="16" fillId="3" borderId="41" xfId="0" applyFont="1" applyFill="1" applyBorder="1">
      <alignment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right" vertical="center"/>
    </xf>
    <xf numFmtId="0" fontId="4" fillId="2" borderId="12" xfId="0" applyFont="1" applyFill="1" applyBorder="1" applyAlignment="1">
      <alignment horizontal="right" vertical="center"/>
    </xf>
    <xf numFmtId="0" fontId="4" fillId="2" borderId="13" xfId="0" applyFont="1" applyFill="1" applyBorder="1" applyAlignment="1">
      <alignment horizontal="righ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1" fontId="4" fillId="2" borderId="7" xfId="0" applyNumberFormat="1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/>
    </xf>
    <xf numFmtId="1" fontId="4" fillId="2" borderId="8" xfId="0" applyNumberFormat="1" applyFont="1" applyFill="1" applyBorder="1" applyAlignment="1">
      <alignment horizontal="center" vertical="center"/>
    </xf>
    <xf numFmtId="1" fontId="4" fillId="2" borderId="11" xfId="0" applyNumberFormat="1" applyFont="1" applyFill="1" applyBorder="1" applyAlignment="1">
      <alignment horizontal="center" vertical="center"/>
    </xf>
    <xf numFmtId="1" fontId="4" fillId="2" borderId="7" xfId="0" applyNumberFormat="1" applyFont="1" applyFill="1" applyBorder="1" applyAlignment="1">
      <alignment horizontal="right" vertical="center"/>
    </xf>
    <xf numFmtId="1" fontId="4" fillId="2" borderId="8" xfId="0" applyNumberFormat="1" applyFont="1" applyFill="1" applyBorder="1" applyAlignment="1">
      <alignment horizontal="right" vertical="center"/>
    </xf>
    <xf numFmtId="1" fontId="4" fillId="2" borderId="12" xfId="0" applyNumberFormat="1" applyFont="1" applyFill="1" applyBorder="1" applyAlignment="1">
      <alignment horizontal="right" vertical="center"/>
    </xf>
    <xf numFmtId="1" fontId="4" fillId="2" borderId="13" xfId="0" applyNumberFormat="1" applyFont="1" applyFill="1" applyBorder="1" applyAlignment="1">
      <alignment horizontal="right" vertical="center"/>
    </xf>
    <xf numFmtId="1" fontId="4" fillId="2" borderId="10" xfId="0" applyNumberFormat="1" applyFont="1" applyFill="1" applyBorder="1" applyAlignment="1">
      <alignment horizontal="left" vertical="center"/>
    </xf>
    <xf numFmtId="1" fontId="4" fillId="2" borderId="11" xfId="0" applyNumberFormat="1" applyFont="1" applyFill="1" applyBorder="1" applyAlignment="1">
      <alignment horizontal="left" vertical="center"/>
    </xf>
    <xf numFmtId="1" fontId="4" fillId="2" borderId="7" xfId="0" applyNumberFormat="1" applyFont="1" applyFill="1" applyBorder="1" applyAlignment="1">
      <alignment horizontal="center" vertical="center" wrapText="1"/>
    </xf>
    <xf numFmtId="1" fontId="4" fillId="2" borderId="10" xfId="0" applyNumberFormat="1" applyFont="1" applyFill="1" applyBorder="1" applyAlignment="1">
      <alignment horizontal="center" vertical="center" wrapText="1"/>
    </xf>
    <xf numFmtId="1" fontId="4" fillId="2" borderId="8" xfId="0" applyNumberFormat="1" applyFont="1" applyFill="1" applyBorder="1" applyAlignment="1">
      <alignment horizontal="center" vertical="center" wrapText="1"/>
    </xf>
    <xf numFmtId="1" fontId="4" fillId="2" borderId="11" xfId="0" applyNumberFormat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  <xf numFmtId="0" fontId="4" fillId="2" borderId="10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12" xfId="2" applyFont="1" applyFill="1" applyBorder="1" applyAlignment="1">
      <alignment horizontal="center" vertical="center" wrapText="1"/>
    </xf>
    <xf numFmtId="0" fontId="14" fillId="2" borderId="1" xfId="2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left" vertical="center"/>
    </xf>
    <xf numFmtId="0" fontId="4" fillId="2" borderId="25" xfId="0" applyFont="1" applyFill="1" applyBorder="1" applyAlignment="1">
      <alignment horizontal="left" vertical="center"/>
    </xf>
    <xf numFmtId="0" fontId="14" fillId="2" borderId="8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38" fontId="7" fillId="2" borderId="26" xfId="3" applyFont="1" applyFill="1" applyBorder="1" applyAlignment="1">
      <alignment horizontal="right" vertical="center"/>
    </xf>
    <xf numFmtId="38" fontId="7" fillId="2" borderId="21" xfId="3" applyFont="1" applyFill="1" applyBorder="1" applyAlignment="1">
      <alignment horizontal="right" vertical="center"/>
    </xf>
    <xf numFmtId="38" fontId="7" fillId="2" borderId="27" xfId="3" applyFont="1" applyFill="1" applyBorder="1" applyAlignment="1">
      <alignment horizontal="right" vertical="center"/>
    </xf>
    <xf numFmtId="38" fontId="7" fillId="2" borderId="28" xfId="3" applyFont="1" applyFill="1" applyBorder="1" applyAlignment="1">
      <alignment horizontal="right" vertical="center"/>
    </xf>
    <xf numFmtId="0" fontId="4" fillId="2" borderId="29" xfId="0" applyFont="1" applyFill="1" applyBorder="1">
      <alignment vertical="center"/>
    </xf>
    <xf numFmtId="0" fontId="4" fillId="2" borderId="3" xfId="0" applyFont="1" applyFill="1" applyBorder="1" applyAlignment="1">
      <alignment horizontal="left" vertical="center"/>
    </xf>
    <xf numFmtId="0" fontId="7" fillId="2" borderId="0" xfId="0" applyFont="1" applyFill="1">
      <alignment vertical="center"/>
    </xf>
  </cellXfs>
  <cellStyles count="4">
    <cellStyle name="桁区切り" xfId="3" builtinId="6"/>
    <cellStyle name="桁区切り 2" xfId="1" xr:uid="{00000000-0005-0000-0000-000002000000}"/>
    <cellStyle name="標準" xfId="0" builtinId="0"/>
    <cellStyle name="標準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99"/>
  <sheetViews>
    <sheetView zoomScale="60" zoomScaleNormal="60"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F43" sqref="F43"/>
    </sheetView>
  </sheetViews>
  <sheetFormatPr defaultColWidth="8.625" defaultRowHeight="18.75" x14ac:dyDescent="0.4"/>
  <cols>
    <col min="1" max="2" width="8.625" style="5"/>
    <col min="3" max="4" width="12.5" style="5" bestFit="1" customWidth="1"/>
    <col min="5" max="5" width="10.125" style="5" bestFit="1" customWidth="1"/>
    <col min="6" max="6" width="12.5" style="5" bestFit="1" customWidth="1"/>
    <col min="7" max="8" width="13.75" style="5" bestFit="1" customWidth="1"/>
    <col min="9" max="11" width="11.25" style="5" bestFit="1" customWidth="1"/>
    <col min="12" max="12" width="13.75" style="5" bestFit="1" customWidth="1"/>
    <col min="13" max="14" width="11.25" style="5" bestFit="1" customWidth="1"/>
    <col min="15" max="16" width="9.375" style="5" bestFit="1" customWidth="1"/>
    <col min="17" max="17" width="10.125" style="5" bestFit="1" customWidth="1"/>
    <col min="18" max="18" width="9.375" style="5" bestFit="1" customWidth="1"/>
    <col min="19" max="19" width="11.25" style="5" bestFit="1" customWidth="1"/>
    <col min="20" max="20" width="12.5" style="5" bestFit="1" customWidth="1"/>
    <col min="21" max="21" width="10.125" style="5" bestFit="1" customWidth="1"/>
    <col min="22" max="22" width="9.375" style="5" bestFit="1" customWidth="1"/>
    <col min="23" max="23" width="12.5" style="5" bestFit="1" customWidth="1"/>
    <col min="24" max="25" width="9.375" style="5" bestFit="1" customWidth="1"/>
    <col min="26" max="27" width="11.25" style="5" bestFit="1" customWidth="1"/>
    <col min="28" max="28" width="13.75" style="5" bestFit="1" customWidth="1"/>
    <col min="29" max="30" width="10.125" style="5" bestFit="1" customWidth="1"/>
    <col min="31" max="31" width="11.25" style="5" bestFit="1" customWidth="1"/>
    <col min="32" max="33" width="13.75" style="5" bestFit="1" customWidth="1"/>
    <col min="34" max="16384" width="8.625" style="5"/>
  </cols>
  <sheetData>
    <row r="1" spans="1:33" x14ac:dyDescent="0.4">
      <c r="A1" s="2" t="s">
        <v>7</v>
      </c>
    </row>
    <row r="2" spans="1:33" x14ac:dyDescent="0.4">
      <c r="A2" s="2" t="s">
        <v>8</v>
      </c>
    </row>
    <row r="3" spans="1:33" ht="19.5" thickBot="1" x14ac:dyDescent="0.45"/>
    <row r="4" spans="1:33" x14ac:dyDescent="0.4">
      <c r="A4" s="129" t="s">
        <v>9</v>
      </c>
      <c r="B4" s="131" t="s">
        <v>5</v>
      </c>
      <c r="C4" s="118" t="s">
        <v>0</v>
      </c>
      <c r="D4" s="120"/>
      <c r="E4" s="118" t="s">
        <v>1</v>
      </c>
      <c r="F4" s="119"/>
      <c r="G4" s="119"/>
      <c r="H4" s="119"/>
      <c r="I4" s="119"/>
      <c r="J4" s="119"/>
      <c r="K4" s="119"/>
      <c r="L4" s="120"/>
      <c r="M4" s="118" t="s">
        <v>2</v>
      </c>
      <c r="N4" s="120"/>
      <c r="O4" s="118" t="s">
        <v>6</v>
      </c>
      <c r="P4" s="119"/>
      <c r="Q4" s="120"/>
      <c r="R4" s="118" t="s">
        <v>3</v>
      </c>
      <c r="S4" s="119"/>
      <c r="T4" s="119"/>
      <c r="U4" s="119"/>
      <c r="V4" s="119"/>
      <c r="W4" s="120"/>
      <c r="X4" s="118" t="s">
        <v>4</v>
      </c>
      <c r="Y4" s="119"/>
      <c r="Z4" s="119"/>
      <c r="AA4" s="119"/>
      <c r="AB4" s="119"/>
      <c r="AC4" s="119"/>
      <c r="AD4" s="119"/>
      <c r="AE4" s="119"/>
      <c r="AF4" s="120"/>
      <c r="AG4" s="121" t="s">
        <v>10</v>
      </c>
    </row>
    <row r="5" spans="1:33" ht="45" x14ac:dyDescent="0.4">
      <c r="A5" s="130"/>
      <c r="B5" s="132"/>
      <c r="C5" s="6" t="s">
        <v>11</v>
      </c>
      <c r="D5" s="7" t="s">
        <v>12</v>
      </c>
      <c r="E5" s="8" t="s">
        <v>13</v>
      </c>
      <c r="F5" s="9" t="s">
        <v>14</v>
      </c>
      <c r="G5" s="9" t="s">
        <v>15</v>
      </c>
      <c r="H5" s="9" t="s">
        <v>16</v>
      </c>
      <c r="I5" s="9" t="s">
        <v>11</v>
      </c>
      <c r="J5" s="9" t="s">
        <v>17</v>
      </c>
      <c r="K5" s="10" t="s">
        <v>18</v>
      </c>
      <c r="L5" s="7" t="s">
        <v>19</v>
      </c>
      <c r="M5" s="6" t="s">
        <v>15</v>
      </c>
      <c r="N5" s="7" t="s">
        <v>20</v>
      </c>
      <c r="O5" s="8" t="s">
        <v>17</v>
      </c>
      <c r="P5" s="10" t="s">
        <v>18</v>
      </c>
      <c r="Q5" s="7" t="s">
        <v>21</v>
      </c>
      <c r="R5" s="8" t="s">
        <v>13</v>
      </c>
      <c r="S5" s="9" t="s">
        <v>22</v>
      </c>
      <c r="T5" s="9" t="s">
        <v>15</v>
      </c>
      <c r="U5" s="9" t="s">
        <v>17</v>
      </c>
      <c r="V5" s="10" t="s">
        <v>18</v>
      </c>
      <c r="W5" s="7" t="s">
        <v>23</v>
      </c>
      <c r="X5" s="8" t="s">
        <v>14</v>
      </c>
      <c r="Y5" s="9" t="s">
        <v>24</v>
      </c>
      <c r="Z5" s="9" t="s">
        <v>15</v>
      </c>
      <c r="AA5" s="9" t="s">
        <v>16</v>
      </c>
      <c r="AB5" s="9" t="s">
        <v>11</v>
      </c>
      <c r="AC5" s="9" t="s">
        <v>17</v>
      </c>
      <c r="AD5" s="9" t="s">
        <v>18</v>
      </c>
      <c r="AE5" s="10" t="s">
        <v>25</v>
      </c>
      <c r="AF5" s="7" t="s">
        <v>26</v>
      </c>
      <c r="AG5" s="122"/>
    </row>
    <row r="6" spans="1:33" x14ac:dyDescent="0.4">
      <c r="A6" s="11"/>
      <c r="B6" s="12">
        <v>1936</v>
      </c>
      <c r="C6" s="13"/>
      <c r="D6" s="14"/>
      <c r="E6" s="15"/>
      <c r="F6" s="16"/>
      <c r="G6" s="16"/>
      <c r="H6" s="16"/>
      <c r="I6" s="16"/>
      <c r="J6" s="16"/>
      <c r="K6" s="14"/>
      <c r="L6" s="14"/>
      <c r="M6" s="13"/>
      <c r="N6" s="14"/>
      <c r="O6" s="15"/>
      <c r="P6" s="14"/>
      <c r="Q6" s="14"/>
      <c r="R6" s="15"/>
      <c r="S6" s="16"/>
      <c r="T6" s="16"/>
      <c r="U6" s="16"/>
      <c r="V6" s="14"/>
      <c r="W6" s="14"/>
      <c r="X6" s="15"/>
      <c r="Y6" s="16"/>
      <c r="Z6" s="16"/>
      <c r="AA6" s="16"/>
      <c r="AB6" s="16">
        <v>442</v>
      </c>
      <c r="AC6" s="16"/>
      <c r="AD6" s="16"/>
      <c r="AE6" s="14"/>
      <c r="AF6" s="17">
        <v>442</v>
      </c>
      <c r="AG6" s="18">
        <f t="shared" ref="AG6:AG69" si="0">D6+L6+N6+Q6+W6+AF6</f>
        <v>442</v>
      </c>
    </row>
    <row r="7" spans="1:33" x14ac:dyDescent="0.4">
      <c r="A7" s="11"/>
      <c r="B7" s="12">
        <v>1937</v>
      </c>
      <c r="C7" s="13"/>
      <c r="D7" s="14"/>
      <c r="E7" s="15"/>
      <c r="F7" s="16"/>
      <c r="G7" s="16"/>
      <c r="H7" s="16"/>
      <c r="I7" s="16"/>
      <c r="J7" s="16"/>
      <c r="K7" s="14"/>
      <c r="L7" s="14"/>
      <c r="M7" s="13"/>
      <c r="N7" s="14"/>
      <c r="O7" s="15"/>
      <c r="P7" s="14"/>
      <c r="Q7" s="14"/>
      <c r="R7" s="15"/>
      <c r="S7" s="16"/>
      <c r="T7" s="16"/>
      <c r="U7" s="16"/>
      <c r="V7" s="14"/>
      <c r="W7" s="14"/>
      <c r="X7" s="15"/>
      <c r="Y7" s="16"/>
      <c r="Z7" s="16"/>
      <c r="AA7" s="16"/>
      <c r="AB7" s="16">
        <v>1681</v>
      </c>
      <c r="AC7" s="16"/>
      <c r="AD7" s="16"/>
      <c r="AE7" s="14"/>
      <c r="AF7" s="17">
        <v>1681</v>
      </c>
      <c r="AG7" s="13">
        <f t="shared" si="0"/>
        <v>1681</v>
      </c>
    </row>
    <row r="8" spans="1:33" x14ac:dyDescent="0.4">
      <c r="A8" s="11"/>
      <c r="B8" s="12">
        <v>1938</v>
      </c>
      <c r="C8" s="13"/>
      <c r="D8" s="14"/>
      <c r="E8" s="15"/>
      <c r="F8" s="16"/>
      <c r="G8" s="16"/>
      <c r="H8" s="16"/>
      <c r="I8" s="16"/>
      <c r="J8" s="16"/>
      <c r="K8" s="14"/>
      <c r="L8" s="14"/>
      <c r="M8" s="13"/>
      <c r="N8" s="14"/>
      <c r="O8" s="15"/>
      <c r="P8" s="14"/>
      <c r="Q8" s="14"/>
      <c r="R8" s="15"/>
      <c r="S8" s="16"/>
      <c r="T8" s="16"/>
      <c r="U8" s="16"/>
      <c r="V8" s="14"/>
      <c r="W8" s="14"/>
      <c r="X8" s="15"/>
      <c r="Y8" s="16"/>
      <c r="Z8" s="16"/>
      <c r="AA8" s="16"/>
      <c r="AB8" s="16">
        <v>8594</v>
      </c>
      <c r="AC8" s="16"/>
      <c r="AD8" s="16"/>
      <c r="AE8" s="14"/>
      <c r="AF8" s="17">
        <v>8594</v>
      </c>
      <c r="AG8" s="13">
        <f t="shared" si="0"/>
        <v>8594</v>
      </c>
    </row>
    <row r="9" spans="1:33" x14ac:dyDescent="0.4">
      <c r="A9" s="11"/>
      <c r="B9" s="12">
        <v>1939</v>
      </c>
      <c r="C9" s="13">
        <v>129</v>
      </c>
      <c r="D9" s="14">
        <v>129</v>
      </c>
      <c r="E9" s="15"/>
      <c r="F9" s="16"/>
      <c r="G9" s="16"/>
      <c r="H9" s="16"/>
      <c r="I9" s="16"/>
      <c r="J9" s="16"/>
      <c r="K9" s="14"/>
      <c r="L9" s="14"/>
      <c r="M9" s="13"/>
      <c r="N9" s="14"/>
      <c r="O9" s="15"/>
      <c r="P9" s="14"/>
      <c r="Q9" s="14"/>
      <c r="R9" s="15"/>
      <c r="S9" s="16"/>
      <c r="T9" s="16"/>
      <c r="U9" s="16"/>
      <c r="V9" s="14"/>
      <c r="W9" s="14"/>
      <c r="X9" s="15"/>
      <c r="Y9" s="16"/>
      <c r="Z9" s="16"/>
      <c r="AA9" s="16"/>
      <c r="AB9" s="16">
        <v>8586</v>
      </c>
      <c r="AC9" s="16"/>
      <c r="AD9" s="16"/>
      <c r="AE9" s="14"/>
      <c r="AF9" s="17">
        <v>8586</v>
      </c>
      <c r="AG9" s="13">
        <f t="shared" si="0"/>
        <v>8715</v>
      </c>
    </row>
    <row r="10" spans="1:33" x14ac:dyDescent="0.4">
      <c r="A10" s="11"/>
      <c r="B10" s="12">
        <v>1940</v>
      </c>
      <c r="C10" s="13">
        <v>2</v>
      </c>
      <c r="D10" s="14">
        <v>2</v>
      </c>
      <c r="E10" s="15"/>
      <c r="F10" s="16"/>
      <c r="G10" s="16"/>
      <c r="H10" s="16"/>
      <c r="I10" s="16"/>
      <c r="J10" s="16"/>
      <c r="K10" s="14"/>
      <c r="L10" s="14"/>
      <c r="M10" s="13"/>
      <c r="N10" s="14"/>
      <c r="O10" s="15"/>
      <c r="P10" s="14"/>
      <c r="Q10" s="14"/>
      <c r="R10" s="15"/>
      <c r="S10" s="16"/>
      <c r="T10" s="16"/>
      <c r="U10" s="16"/>
      <c r="V10" s="14"/>
      <c r="W10" s="14"/>
      <c r="X10" s="15"/>
      <c r="Y10" s="16"/>
      <c r="Z10" s="16"/>
      <c r="AA10" s="16"/>
      <c r="AB10" s="16">
        <v>6603</v>
      </c>
      <c r="AC10" s="16"/>
      <c r="AD10" s="16"/>
      <c r="AE10" s="14"/>
      <c r="AF10" s="17">
        <v>6603</v>
      </c>
      <c r="AG10" s="13">
        <f t="shared" si="0"/>
        <v>6605</v>
      </c>
    </row>
    <row r="11" spans="1:33" x14ac:dyDescent="0.4">
      <c r="A11" s="11"/>
      <c r="B11" s="12">
        <v>1941</v>
      </c>
      <c r="C11" s="13">
        <v>35</v>
      </c>
      <c r="D11" s="14">
        <v>35</v>
      </c>
      <c r="E11" s="15"/>
      <c r="F11" s="16"/>
      <c r="G11" s="16"/>
      <c r="H11" s="16"/>
      <c r="I11" s="16"/>
      <c r="J11" s="16"/>
      <c r="K11" s="14"/>
      <c r="L11" s="14"/>
      <c r="M11" s="13"/>
      <c r="N11" s="14"/>
      <c r="O11" s="15"/>
      <c r="P11" s="14"/>
      <c r="Q11" s="14"/>
      <c r="R11" s="15"/>
      <c r="S11" s="16"/>
      <c r="T11" s="16"/>
      <c r="U11" s="16"/>
      <c r="V11" s="14"/>
      <c r="W11" s="14"/>
      <c r="X11" s="15"/>
      <c r="Y11" s="16"/>
      <c r="Z11" s="16"/>
      <c r="AA11" s="16"/>
      <c r="AB11" s="16">
        <v>5412</v>
      </c>
      <c r="AC11" s="16"/>
      <c r="AD11" s="16"/>
      <c r="AE11" s="14"/>
      <c r="AF11" s="17">
        <v>5412</v>
      </c>
      <c r="AG11" s="13">
        <f t="shared" si="0"/>
        <v>5447</v>
      </c>
    </row>
    <row r="12" spans="1:33" x14ac:dyDescent="0.4">
      <c r="A12" s="11"/>
      <c r="B12" s="12">
        <v>1942</v>
      </c>
      <c r="C12" s="13"/>
      <c r="D12" s="14"/>
      <c r="E12" s="15"/>
      <c r="F12" s="16"/>
      <c r="G12" s="16"/>
      <c r="H12" s="16"/>
      <c r="I12" s="16"/>
      <c r="J12" s="16"/>
      <c r="K12" s="14"/>
      <c r="L12" s="14"/>
      <c r="M12" s="13"/>
      <c r="N12" s="14"/>
      <c r="O12" s="15"/>
      <c r="P12" s="14"/>
      <c r="Q12" s="14"/>
      <c r="R12" s="15"/>
      <c r="S12" s="16"/>
      <c r="T12" s="16"/>
      <c r="U12" s="16"/>
      <c r="V12" s="14"/>
      <c r="W12" s="14"/>
      <c r="X12" s="15"/>
      <c r="Y12" s="16"/>
      <c r="Z12" s="16"/>
      <c r="AA12" s="16"/>
      <c r="AB12" s="16">
        <v>10678</v>
      </c>
      <c r="AC12" s="16"/>
      <c r="AD12" s="16"/>
      <c r="AE12" s="14"/>
      <c r="AF12" s="17">
        <v>10678</v>
      </c>
      <c r="AG12" s="13">
        <f t="shared" si="0"/>
        <v>10678</v>
      </c>
    </row>
    <row r="13" spans="1:33" x14ac:dyDescent="0.4">
      <c r="A13" s="11"/>
      <c r="B13" s="12">
        <v>1943</v>
      </c>
      <c r="C13" s="13">
        <v>13</v>
      </c>
      <c r="D13" s="14">
        <v>13</v>
      </c>
      <c r="E13" s="15"/>
      <c r="F13" s="16"/>
      <c r="G13" s="16"/>
      <c r="H13" s="16"/>
      <c r="I13" s="16"/>
      <c r="J13" s="16"/>
      <c r="K13" s="14"/>
      <c r="L13" s="14"/>
      <c r="M13" s="13"/>
      <c r="N13" s="14"/>
      <c r="O13" s="15"/>
      <c r="P13" s="14"/>
      <c r="Q13" s="14"/>
      <c r="R13" s="15"/>
      <c r="S13" s="16"/>
      <c r="T13" s="16"/>
      <c r="U13" s="16"/>
      <c r="V13" s="14"/>
      <c r="W13" s="14"/>
      <c r="X13" s="15"/>
      <c r="Y13" s="16"/>
      <c r="Z13" s="16"/>
      <c r="AA13" s="16"/>
      <c r="AB13" s="16">
        <v>17071</v>
      </c>
      <c r="AC13" s="16"/>
      <c r="AD13" s="16"/>
      <c r="AE13" s="14"/>
      <c r="AF13" s="17">
        <v>17071</v>
      </c>
      <c r="AG13" s="13">
        <f t="shared" si="0"/>
        <v>17084</v>
      </c>
    </row>
    <row r="14" spans="1:33" x14ac:dyDescent="0.4">
      <c r="A14" s="11"/>
      <c r="B14" s="12">
        <v>1944</v>
      </c>
      <c r="C14" s="13">
        <v>210</v>
      </c>
      <c r="D14" s="14">
        <v>210</v>
      </c>
      <c r="E14" s="15"/>
      <c r="F14" s="16"/>
      <c r="G14" s="16"/>
      <c r="H14" s="16"/>
      <c r="I14" s="16"/>
      <c r="J14" s="16"/>
      <c r="K14" s="14"/>
      <c r="L14" s="14"/>
      <c r="M14" s="13"/>
      <c r="N14" s="14"/>
      <c r="O14" s="15"/>
      <c r="P14" s="14"/>
      <c r="Q14" s="14"/>
      <c r="R14" s="15"/>
      <c r="S14" s="16"/>
      <c r="T14" s="16"/>
      <c r="U14" s="16"/>
      <c r="V14" s="14"/>
      <c r="W14" s="14"/>
      <c r="X14" s="15"/>
      <c r="Y14" s="16"/>
      <c r="Z14" s="16"/>
      <c r="AA14" s="16"/>
      <c r="AB14" s="16">
        <v>23957</v>
      </c>
      <c r="AC14" s="16"/>
      <c r="AD14" s="16"/>
      <c r="AE14" s="14"/>
      <c r="AF14" s="17">
        <v>23957</v>
      </c>
      <c r="AG14" s="13">
        <f t="shared" si="0"/>
        <v>24167</v>
      </c>
    </row>
    <row r="15" spans="1:33" x14ac:dyDescent="0.4">
      <c r="A15" s="11"/>
      <c r="B15" s="12">
        <v>1945</v>
      </c>
      <c r="C15" s="13">
        <v>648</v>
      </c>
      <c r="D15" s="14">
        <v>648</v>
      </c>
      <c r="E15" s="15"/>
      <c r="F15" s="16"/>
      <c r="G15" s="16"/>
      <c r="H15" s="16"/>
      <c r="I15" s="16"/>
      <c r="J15" s="16"/>
      <c r="K15" s="14"/>
      <c r="L15" s="14"/>
      <c r="M15" s="13"/>
      <c r="N15" s="14"/>
      <c r="O15" s="15"/>
      <c r="P15" s="14"/>
      <c r="Q15" s="14"/>
      <c r="R15" s="15"/>
      <c r="S15" s="16"/>
      <c r="T15" s="16"/>
      <c r="U15" s="16"/>
      <c r="V15" s="14"/>
      <c r="W15" s="14"/>
      <c r="X15" s="15"/>
      <c r="Y15" s="16"/>
      <c r="Z15" s="16"/>
      <c r="AA15" s="16"/>
      <c r="AB15" s="16">
        <v>17886</v>
      </c>
      <c r="AC15" s="16"/>
      <c r="AD15" s="16"/>
      <c r="AE15" s="14"/>
      <c r="AF15" s="17">
        <v>17886</v>
      </c>
      <c r="AG15" s="13">
        <f t="shared" si="0"/>
        <v>18534</v>
      </c>
    </row>
    <row r="16" spans="1:33" x14ac:dyDescent="0.4">
      <c r="A16" s="11"/>
      <c r="B16" s="12">
        <v>1946</v>
      </c>
      <c r="C16" s="13">
        <v>196</v>
      </c>
      <c r="D16" s="14">
        <v>196</v>
      </c>
      <c r="E16" s="15"/>
      <c r="F16" s="16"/>
      <c r="G16" s="16"/>
      <c r="H16" s="16"/>
      <c r="I16" s="16"/>
      <c r="J16" s="16"/>
      <c r="K16" s="14"/>
      <c r="L16" s="14"/>
      <c r="M16" s="13"/>
      <c r="N16" s="14"/>
      <c r="O16" s="15"/>
      <c r="P16" s="14"/>
      <c r="Q16" s="14"/>
      <c r="R16" s="15"/>
      <c r="S16" s="16"/>
      <c r="T16" s="16"/>
      <c r="U16" s="16"/>
      <c r="V16" s="14"/>
      <c r="W16" s="14"/>
      <c r="X16" s="15"/>
      <c r="Y16" s="16"/>
      <c r="Z16" s="16"/>
      <c r="AA16" s="16"/>
      <c r="AB16" s="16">
        <v>10955</v>
      </c>
      <c r="AC16" s="16"/>
      <c r="AD16" s="16"/>
      <c r="AE16" s="14"/>
      <c r="AF16" s="17">
        <v>10955</v>
      </c>
      <c r="AG16" s="13">
        <f t="shared" si="0"/>
        <v>11151</v>
      </c>
    </row>
    <row r="17" spans="1:33" x14ac:dyDescent="0.4">
      <c r="A17" s="11"/>
      <c r="B17" s="12">
        <v>1947</v>
      </c>
      <c r="C17" s="13">
        <v>36</v>
      </c>
      <c r="D17" s="14">
        <v>36</v>
      </c>
      <c r="E17" s="15"/>
      <c r="F17" s="16"/>
      <c r="G17" s="16"/>
      <c r="H17" s="16"/>
      <c r="I17" s="16"/>
      <c r="J17" s="16"/>
      <c r="K17" s="14"/>
      <c r="L17" s="14"/>
      <c r="M17" s="13"/>
      <c r="N17" s="14"/>
      <c r="O17" s="15"/>
      <c r="P17" s="14"/>
      <c r="Q17" s="14"/>
      <c r="R17" s="15"/>
      <c r="S17" s="16"/>
      <c r="T17" s="16"/>
      <c r="U17" s="16"/>
      <c r="V17" s="14"/>
      <c r="W17" s="14"/>
      <c r="X17" s="15"/>
      <c r="Y17" s="16"/>
      <c r="Z17" s="16"/>
      <c r="AA17" s="16"/>
      <c r="AB17" s="16">
        <v>12235</v>
      </c>
      <c r="AC17" s="16"/>
      <c r="AD17" s="16"/>
      <c r="AE17" s="14"/>
      <c r="AF17" s="17">
        <v>12235</v>
      </c>
      <c r="AG17" s="13">
        <f t="shared" si="0"/>
        <v>12271</v>
      </c>
    </row>
    <row r="18" spans="1:33" x14ac:dyDescent="0.4">
      <c r="A18" s="11"/>
      <c r="B18" s="12">
        <v>1948</v>
      </c>
      <c r="C18" s="13">
        <v>984</v>
      </c>
      <c r="D18" s="14">
        <v>984</v>
      </c>
      <c r="E18" s="15"/>
      <c r="F18" s="16"/>
      <c r="G18" s="16"/>
      <c r="H18" s="16"/>
      <c r="I18" s="16"/>
      <c r="J18" s="16"/>
      <c r="K18" s="14"/>
      <c r="L18" s="14"/>
      <c r="M18" s="13"/>
      <c r="N18" s="14"/>
      <c r="O18" s="15"/>
      <c r="P18" s="14"/>
      <c r="Q18" s="14"/>
      <c r="R18" s="15"/>
      <c r="S18" s="16"/>
      <c r="T18" s="16"/>
      <c r="U18" s="16"/>
      <c r="V18" s="14"/>
      <c r="W18" s="14"/>
      <c r="X18" s="15"/>
      <c r="Y18" s="16"/>
      <c r="Z18" s="16">
        <v>45</v>
      </c>
      <c r="AA18" s="16"/>
      <c r="AB18" s="16">
        <v>22457</v>
      </c>
      <c r="AC18" s="16"/>
      <c r="AD18" s="16"/>
      <c r="AE18" s="14"/>
      <c r="AF18" s="17">
        <v>22502</v>
      </c>
      <c r="AG18" s="13">
        <f t="shared" si="0"/>
        <v>23486</v>
      </c>
    </row>
    <row r="19" spans="1:33" x14ac:dyDescent="0.4">
      <c r="A19" s="11"/>
      <c r="B19" s="12">
        <v>1949</v>
      </c>
      <c r="C19" s="13">
        <v>1012</v>
      </c>
      <c r="D19" s="14">
        <v>1012</v>
      </c>
      <c r="E19" s="15"/>
      <c r="F19" s="16"/>
      <c r="G19" s="16"/>
      <c r="H19" s="16"/>
      <c r="I19" s="16"/>
      <c r="J19" s="16"/>
      <c r="K19" s="14"/>
      <c r="L19" s="14"/>
      <c r="M19" s="13"/>
      <c r="N19" s="14"/>
      <c r="O19" s="15"/>
      <c r="P19" s="14"/>
      <c r="Q19" s="14"/>
      <c r="R19" s="15"/>
      <c r="S19" s="16"/>
      <c r="T19" s="16"/>
      <c r="U19" s="16"/>
      <c r="V19" s="14"/>
      <c r="W19" s="14"/>
      <c r="X19" s="15"/>
      <c r="Y19" s="16"/>
      <c r="Z19" s="16">
        <v>33</v>
      </c>
      <c r="AA19" s="16"/>
      <c r="AB19" s="16">
        <v>24901</v>
      </c>
      <c r="AC19" s="16"/>
      <c r="AD19" s="16"/>
      <c r="AE19" s="14"/>
      <c r="AF19" s="17">
        <v>24934</v>
      </c>
      <c r="AG19" s="13">
        <f t="shared" si="0"/>
        <v>25946</v>
      </c>
    </row>
    <row r="20" spans="1:33" x14ac:dyDescent="0.4">
      <c r="A20" s="11"/>
      <c r="B20" s="12">
        <v>1950</v>
      </c>
      <c r="C20" s="13">
        <v>961</v>
      </c>
      <c r="D20" s="14">
        <v>961</v>
      </c>
      <c r="E20" s="15"/>
      <c r="F20" s="16"/>
      <c r="G20" s="16"/>
      <c r="H20" s="16"/>
      <c r="I20" s="16"/>
      <c r="J20" s="16"/>
      <c r="K20" s="14"/>
      <c r="L20" s="14"/>
      <c r="M20" s="13"/>
      <c r="N20" s="14"/>
      <c r="O20" s="15"/>
      <c r="P20" s="14"/>
      <c r="Q20" s="14"/>
      <c r="R20" s="15"/>
      <c r="S20" s="16"/>
      <c r="T20" s="16"/>
      <c r="U20" s="16"/>
      <c r="V20" s="14"/>
      <c r="W20" s="14"/>
      <c r="X20" s="15"/>
      <c r="Y20" s="16"/>
      <c r="Z20" s="16">
        <v>27</v>
      </c>
      <c r="AA20" s="16"/>
      <c r="AB20" s="16">
        <v>32746</v>
      </c>
      <c r="AC20" s="16"/>
      <c r="AD20" s="16"/>
      <c r="AE20" s="14"/>
      <c r="AF20" s="17">
        <v>32773</v>
      </c>
      <c r="AG20" s="13">
        <f t="shared" si="0"/>
        <v>33734</v>
      </c>
    </row>
    <row r="21" spans="1:33" x14ac:dyDescent="0.4">
      <c r="A21" s="11"/>
      <c r="B21" s="12">
        <v>1951</v>
      </c>
      <c r="C21" s="13">
        <v>86</v>
      </c>
      <c r="D21" s="14">
        <v>86</v>
      </c>
      <c r="E21" s="15"/>
      <c r="F21" s="16"/>
      <c r="G21" s="16"/>
      <c r="H21" s="16"/>
      <c r="I21" s="16"/>
      <c r="J21" s="16"/>
      <c r="K21" s="14"/>
      <c r="L21" s="14"/>
      <c r="M21" s="13"/>
      <c r="N21" s="14"/>
      <c r="O21" s="15"/>
      <c r="P21" s="14"/>
      <c r="Q21" s="14"/>
      <c r="R21" s="15"/>
      <c r="S21" s="16"/>
      <c r="T21" s="16"/>
      <c r="U21" s="16"/>
      <c r="V21" s="14"/>
      <c r="W21" s="14"/>
      <c r="X21" s="15"/>
      <c r="Y21" s="16"/>
      <c r="Z21" s="16">
        <v>24</v>
      </c>
      <c r="AA21" s="16"/>
      <c r="AB21" s="16">
        <v>15629</v>
      </c>
      <c r="AC21" s="16"/>
      <c r="AD21" s="16"/>
      <c r="AE21" s="14"/>
      <c r="AF21" s="17">
        <v>15653</v>
      </c>
      <c r="AG21" s="13">
        <f t="shared" si="0"/>
        <v>15739</v>
      </c>
    </row>
    <row r="22" spans="1:33" x14ac:dyDescent="0.4">
      <c r="A22" s="11"/>
      <c r="B22" s="12">
        <v>1952</v>
      </c>
      <c r="C22" s="13">
        <v>71</v>
      </c>
      <c r="D22" s="14">
        <v>71</v>
      </c>
      <c r="E22" s="15">
        <v>55</v>
      </c>
      <c r="F22" s="16" t="s">
        <v>27</v>
      </c>
      <c r="G22" s="16">
        <v>26687</v>
      </c>
      <c r="H22" s="16">
        <v>41787</v>
      </c>
      <c r="I22" s="16" t="s">
        <v>27</v>
      </c>
      <c r="J22" s="16">
        <v>237</v>
      </c>
      <c r="K22" s="14">
        <v>154</v>
      </c>
      <c r="L22" s="14">
        <v>68920</v>
      </c>
      <c r="M22" s="13"/>
      <c r="N22" s="14"/>
      <c r="O22" s="15" t="s">
        <v>28</v>
      </c>
      <c r="P22" s="14" t="s">
        <v>28</v>
      </c>
      <c r="Q22" s="14" t="s">
        <v>28</v>
      </c>
      <c r="R22" s="15"/>
      <c r="S22" s="16"/>
      <c r="T22" s="16"/>
      <c r="U22" s="16"/>
      <c r="V22" s="14"/>
      <c r="W22" s="14"/>
      <c r="X22" s="15"/>
      <c r="Y22" s="16"/>
      <c r="Z22" s="16">
        <v>46</v>
      </c>
      <c r="AA22" s="16"/>
      <c r="AB22" s="16">
        <v>23843</v>
      </c>
      <c r="AC22" s="16"/>
      <c r="AD22" s="16"/>
      <c r="AE22" s="14">
        <v>1373</v>
      </c>
      <c r="AF22" s="17">
        <v>25262</v>
      </c>
      <c r="AG22" s="13">
        <f>D22+L22+N22+W22+AF22</f>
        <v>94253</v>
      </c>
    </row>
    <row r="23" spans="1:33" x14ac:dyDescent="0.4">
      <c r="A23" s="11"/>
      <c r="B23" s="12">
        <v>1953</v>
      </c>
      <c r="C23" s="13">
        <v>5</v>
      </c>
      <c r="D23" s="14">
        <v>5</v>
      </c>
      <c r="E23" s="15">
        <v>88</v>
      </c>
      <c r="F23" s="16" t="s">
        <v>27</v>
      </c>
      <c r="G23" s="16">
        <v>27777</v>
      </c>
      <c r="H23" s="16">
        <v>32921</v>
      </c>
      <c r="I23" s="16" t="s">
        <v>27</v>
      </c>
      <c r="J23" s="16">
        <v>132</v>
      </c>
      <c r="K23" s="14">
        <v>38</v>
      </c>
      <c r="L23" s="14">
        <v>60956</v>
      </c>
      <c r="M23" s="13"/>
      <c r="N23" s="14"/>
      <c r="O23" s="15" t="s">
        <v>28</v>
      </c>
      <c r="P23" s="14" t="s">
        <v>28</v>
      </c>
      <c r="Q23" s="14" t="s">
        <v>28</v>
      </c>
      <c r="R23" s="15"/>
      <c r="S23" s="16"/>
      <c r="T23" s="16"/>
      <c r="U23" s="16"/>
      <c r="V23" s="14"/>
      <c r="W23" s="14"/>
      <c r="X23" s="15"/>
      <c r="Y23" s="16"/>
      <c r="Z23" s="16">
        <v>23</v>
      </c>
      <c r="AA23" s="16"/>
      <c r="AB23" s="16">
        <v>15740</v>
      </c>
      <c r="AC23" s="16"/>
      <c r="AD23" s="16"/>
      <c r="AE23" s="14">
        <v>171</v>
      </c>
      <c r="AF23" s="17">
        <v>15934</v>
      </c>
      <c r="AG23" s="13">
        <f t="shared" ref="AG23:AG30" si="1">D23+L23+N23+W23+AF23</f>
        <v>76895</v>
      </c>
    </row>
    <row r="24" spans="1:33" x14ac:dyDescent="0.4">
      <c r="A24" s="11"/>
      <c r="B24" s="12">
        <v>1954</v>
      </c>
      <c r="C24" s="13"/>
      <c r="D24" s="14"/>
      <c r="E24" s="15">
        <v>6</v>
      </c>
      <c r="F24" s="16" t="s">
        <v>27</v>
      </c>
      <c r="G24" s="16">
        <v>20958</v>
      </c>
      <c r="H24" s="16">
        <v>28069</v>
      </c>
      <c r="I24" s="16" t="s">
        <v>27</v>
      </c>
      <c r="J24" s="16">
        <v>38</v>
      </c>
      <c r="K24" s="14">
        <v>23</v>
      </c>
      <c r="L24" s="14">
        <v>49094</v>
      </c>
      <c r="M24" s="13"/>
      <c r="N24" s="14"/>
      <c r="O24" s="15" t="s">
        <v>28</v>
      </c>
      <c r="P24" s="14" t="s">
        <v>28</v>
      </c>
      <c r="Q24" s="14" t="s">
        <v>28</v>
      </c>
      <c r="R24" s="15"/>
      <c r="S24" s="16"/>
      <c r="T24" s="16"/>
      <c r="U24" s="16"/>
      <c r="V24" s="14"/>
      <c r="W24" s="14"/>
      <c r="X24" s="15"/>
      <c r="Y24" s="16"/>
      <c r="Z24" s="16">
        <v>13</v>
      </c>
      <c r="AA24" s="16"/>
      <c r="AB24" s="16">
        <v>12246</v>
      </c>
      <c r="AC24" s="16"/>
      <c r="AD24" s="16"/>
      <c r="AE24" s="14">
        <v>147</v>
      </c>
      <c r="AF24" s="17">
        <v>12406</v>
      </c>
      <c r="AG24" s="13">
        <f t="shared" si="1"/>
        <v>61500</v>
      </c>
    </row>
    <row r="25" spans="1:33" x14ac:dyDescent="0.4">
      <c r="A25" s="11"/>
      <c r="B25" s="12">
        <v>1955</v>
      </c>
      <c r="C25" s="13"/>
      <c r="D25" s="14"/>
      <c r="E25" s="15">
        <v>28</v>
      </c>
      <c r="F25" s="16" t="s">
        <v>27</v>
      </c>
      <c r="G25" s="16">
        <v>16277</v>
      </c>
      <c r="H25" s="16">
        <v>24236</v>
      </c>
      <c r="I25" s="16" t="s">
        <v>27</v>
      </c>
      <c r="J25" s="16">
        <v>136</v>
      </c>
      <c r="K25" s="14">
        <v>8</v>
      </c>
      <c r="L25" s="14">
        <v>40685</v>
      </c>
      <c r="M25" s="13"/>
      <c r="N25" s="14"/>
      <c r="O25" s="15" t="s">
        <v>28</v>
      </c>
      <c r="P25" s="14" t="s">
        <v>28</v>
      </c>
      <c r="Q25" s="14" t="s">
        <v>28</v>
      </c>
      <c r="R25" s="15"/>
      <c r="S25" s="16"/>
      <c r="T25" s="16"/>
      <c r="U25" s="16"/>
      <c r="V25" s="14"/>
      <c r="W25" s="14"/>
      <c r="X25" s="15"/>
      <c r="Y25" s="16"/>
      <c r="Z25" s="16">
        <v>9</v>
      </c>
      <c r="AA25" s="16"/>
      <c r="AB25" s="16">
        <v>13264</v>
      </c>
      <c r="AC25" s="16"/>
      <c r="AD25" s="16"/>
      <c r="AE25" s="14">
        <v>577</v>
      </c>
      <c r="AF25" s="17">
        <v>13850</v>
      </c>
      <c r="AG25" s="13">
        <f t="shared" si="1"/>
        <v>54535</v>
      </c>
    </row>
    <row r="26" spans="1:33" x14ac:dyDescent="0.4">
      <c r="A26" s="11"/>
      <c r="B26" s="12">
        <v>1956</v>
      </c>
      <c r="C26" s="13">
        <v>170</v>
      </c>
      <c r="D26" s="14">
        <v>170</v>
      </c>
      <c r="E26" s="15">
        <v>23</v>
      </c>
      <c r="F26" s="16" t="s">
        <v>27</v>
      </c>
      <c r="G26" s="16">
        <v>14341</v>
      </c>
      <c r="H26" s="16">
        <v>42810</v>
      </c>
      <c r="I26" s="16" t="s">
        <v>27</v>
      </c>
      <c r="J26" s="16">
        <v>57</v>
      </c>
      <c r="K26" s="14">
        <v>0</v>
      </c>
      <c r="L26" s="14">
        <v>57231</v>
      </c>
      <c r="M26" s="13"/>
      <c r="N26" s="14"/>
      <c r="O26" s="15" t="s">
        <v>28</v>
      </c>
      <c r="P26" s="14" t="s">
        <v>28</v>
      </c>
      <c r="Q26" s="14" t="s">
        <v>28</v>
      </c>
      <c r="R26" s="15"/>
      <c r="S26" s="16"/>
      <c r="T26" s="16"/>
      <c r="U26" s="16"/>
      <c r="V26" s="14"/>
      <c r="W26" s="14"/>
      <c r="X26" s="15"/>
      <c r="Y26" s="16"/>
      <c r="Z26" s="16">
        <v>6</v>
      </c>
      <c r="AA26" s="16"/>
      <c r="AB26" s="16">
        <v>18751</v>
      </c>
      <c r="AC26" s="16"/>
      <c r="AD26" s="16"/>
      <c r="AE26" s="14">
        <v>482</v>
      </c>
      <c r="AF26" s="17">
        <v>19239</v>
      </c>
      <c r="AG26" s="13">
        <f t="shared" si="1"/>
        <v>76640</v>
      </c>
    </row>
    <row r="27" spans="1:33" x14ac:dyDescent="0.4">
      <c r="A27" s="11"/>
      <c r="B27" s="12">
        <v>1957</v>
      </c>
      <c r="C27" s="13">
        <v>80</v>
      </c>
      <c r="D27" s="14">
        <v>80</v>
      </c>
      <c r="E27" s="15">
        <v>13</v>
      </c>
      <c r="F27" s="16" t="s">
        <v>27</v>
      </c>
      <c r="G27" s="16">
        <v>21053</v>
      </c>
      <c r="H27" s="16">
        <v>49500</v>
      </c>
      <c r="I27" s="16" t="s">
        <v>27</v>
      </c>
      <c r="J27" s="16">
        <v>151</v>
      </c>
      <c r="K27" s="14">
        <v>83</v>
      </c>
      <c r="L27" s="14">
        <v>70800</v>
      </c>
      <c r="M27" s="13"/>
      <c r="N27" s="14"/>
      <c r="O27" s="15" t="s">
        <v>28</v>
      </c>
      <c r="P27" s="14" t="s">
        <v>28</v>
      </c>
      <c r="Q27" s="14" t="s">
        <v>28</v>
      </c>
      <c r="R27" s="15"/>
      <c r="S27" s="16"/>
      <c r="T27" s="16"/>
      <c r="U27" s="16"/>
      <c r="V27" s="14"/>
      <c r="W27" s="14"/>
      <c r="X27" s="15"/>
      <c r="Y27" s="16"/>
      <c r="Z27" s="16">
        <v>4</v>
      </c>
      <c r="AA27" s="16"/>
      <c r="AB27" s="16">
        <v>21165</v>
      </c>
      <c r="AC27" s="16"/>
      <c r="AD27" s="16"/>
      <c r="AE27" s="14">
        <v>304</v>
      </c>
      <c r="AF27" s="17">
        <v>21473</v>
      </c>
      <c r="AG27" s="13">
        <f t="shared" si="1"/>
        <v>92353</v>
      </c>
    </row>
    <row r="28" spans="1:33" x14ac:dyDescent="0.4">
      <c r="A28" s="11"/>
      <c r="B28" s="12">
        <v>1958</v>
      </c>
      <c r="C28" s="13">
        <v>17</v>
      </c>
      <c r="D28" s="14">
        <v>17</v>
      </c>
      <c r="E28" s="15">
        <v>38</v>
      </c>
      <c r="F28" s="16" t="s">
        <v>27</v>
      </c>
      <c r="G28" s="16">
        <v>18432</v>
      </c>
      <c r="H28" s="16">
        <v>22175</v>
      </c>
      <c r="I28" s="16" t="s">
        <v>27</v>
      </c>
      <c r="J28" s="16">
        <v>124</v>
      </c>
      <c r="K28" s="14">
        <v>8</v>
      </c>
      <c r="L28" s="14">
        <v>40777</v>
      </c>
      <c r="M28" s="13"/>
      <c r="N28" s="14"/>
      <c r="O28" s="15" t="s">
        <v>28</v>
      </c>
      <c r="P28" s="14" t="s">
        <v>28</v>
      </c>
      <c r="Q28" s="14" t="s">
        <v>28</v>
      </c>
      <c r="R28" s="15"/>
      <c r="S28" s="16"/>
      <c r="T28" s="16"/>
      <c r="U28" s="16"/>
      <c r="V28" s="14"/>
      <c r="W28" s="14"/>
      <c r="X28" s="15"/>
      <c r="Y28" s="16"/>
      <c r="Z28" s="16">
        <v>7</v>
      </c>
      <c r="AA28" s="16"/>
      <c r="AB28" s="16">
        <v>14855</v>
      </c>
      <c r="AC28" s="16"/>
      <c r="AD28" s="16"/>
      <c r="AE28" s="14">
        <v>48</v>
      </c>
      <c r="AF28" s="17">
        <v>14910</v>
      </c>
      <c r="AG28" s="13">
        <f t="shared" si="1"/>
        <v>55704</v>
      </c>
    </row>
    <row r="29" spans="1:33" x14ac:dyDescent="0.4">
      <c r="A29" s="11"/>
      <c r="B29" s="12">
        <v>1959</v>
      </c>
      <c r="C29" s="13">
        <v>8</v>
      </c>
      <c r="D29" s="14">
        <v>8</v>
      </c>
      <c r="E29" s="15">
        <v>48</v>
      </c>
      <c r="F29" s="16" t="s">
        <v>27</v>
      </c>
      <c r="G29" s="16">
        <v>15802</v>
      </c>
      <c r="H29" s="16">
        <v>14252</v>
      </c>
      <c r="I29" s="16" t="s">
        <v>27</v>
      </c>
      <c r="J29" s="16">
        <v>67</v>
      </c>
      <c r="K29" s="14">
        <v>0</v>
      </c>
      <c r="L29" s="14">
        <v>30169</v>
      </c>
      <c r="M29" s="13"/>
      <c r="N29" s="14"/>
      <c r="O29" s="15" t="s">
        <v>28</v>
      </c>
      <c r="P29" s="14" t="s">
        <v>28</v>
      </c>
      <c r="Q29" s="14" t="s">
        <v>28</v>
      </c>
      <c r="R29" s="15"/>
      <c r="S29" s="16"/>
      <c r="T29" s="16"/>
      <c r="U29" s="16"/>
      <c r="V29" s="14"/>
      <c r="W29" s="14"/>
      <c r="X29" s="15"/>
      <c r="Y29" s="16"/>
      <c r="Z29" s="16">
        <v>5</v>
      </c>
      <c r="AA29" s="16"/>
      <c r="AB29" s="16">
        <v>20990</v>
      </c>
      <c r="AC29" s="16"/>
      <c r="AD29" s="16"/>
      <c r="AE29" s="14" t="s">
        <v>29</v>
      </c>
      <c r="AF29" s="17">
        <v>20995</v>
      </c>
      <c r="AG29" s="13">
        <f t="shared" si="1"/>
        <v>51172</v>
      </c>
    </row>
    <row r="30" spans="1:33" x14ac:dyDescent="0.4">
      <c r="A30" s="11"/>
      <c r="B30" s="12">
        <v>1960</v>
      </c>
      <c r="C30" s="13">
        <v>74</v>
      </c>
      <c r="D30" s="14">
        <v>74</v>
      </c>
      <c r="E30" s="15">
        <v>23</v>
      </c>
      <c r="F30" s="16" t="s">
        <v>27</v>
      </c>
      <c r="G30" s="16">
        <v>17369</v>
      </c>
      <c r="H30" s="16">
        <v>25156</v>
      </c>
      <c r="I30" s="16" t="s">
        <v>27</v>
      </c>
      <c r="J30" s="16">
        <v>76</v>
      </c>
      <c r="K30" s="14">
        <v>0</v>
      </c>
      <c r="L30" s="14">
        <v>42624</v>
      </c>
      <c r="M30" s="13"/>
      <c r="N30" s="14"/>
      <c r="O30" s="15" t="s">
        <v>28</v>
      </c>
      <c r="P30" s="14" t="s">
        <v>28</v>
      </c>
      <c r="Q30" s="14" t="s">
        <v>28</v>
      </c>
      <c r="R30" s="15"/>
      <c r="S30" s="16"/>
      <c r="T30" s="16"/>
      <c r="U30" s="16"/>
      <c r="V30" s="14"/>
      <c r="W30" s="14"/>
      <c r="X30" s="15"/>
      <c r="Y30" s="16"/>
      <c r="Z30" s="16">
        <v>4</v>
      </c>
      <c r="AA30" s="16"/>
      <c r="AB30" s="16">
        <v>20100</v>
      </c>
      <c r="AC30" s="16"/>
      <c r="AD30" s="16"/>
      <c r="AE30" s="14">
        <v>557</v>
      </c>
      <c r="AF30" s="17">
        <v>20661</v>
      </c>
      <c r="AG30" s="13">
        <f t="shared" si="1"/>
        <v>63359</v>
      </c>
    </row>
    <row r="31" spans="1:33" x14ac:dyDescent="0.4">
      <c r="A31" s="11"/>
      <c r="B31" s="12">
        <v>1961</v>
      </c>
      <c r="C31" s="13">
        <v>212</v>
      </c>
      <c r="D31" s="14">
        <v>212</v>
      </c>
      <c r="E31" s="15">
        <v>111</v>
      </c>
      <c r="F31" s="16" t="s">
        <v>27</v>
      </c>
      <c r="G31" s="16">
        <v>17437</v>
      </c>
      <c r="H31" s="16">
        <v>18639</v>
      </c>
      <c r="I31" s="16" t="s">
        <v>27</v>
      </c>
      <c r="J31" s="16">
        <v>268</v>
      </c>
      <c r="K31" s="14">
        <v>7</v>
      </c>
      <c r="L31" s="14">
        <v>36462</v>
      </c>
      <c r="M31" s="13"/>
      <c r="N31" s="14"/>
      <c r="O31" s="15">
        <v>39</v>
      </c>
      <c r="P31" s="14">
        <v>2</v>
      </c>
      <c r="Q31" s="14">
        <v>41</v>
      </c>
      <c r="R31" s="15"/>
      <c r="S31" s="16"/>
      <c r="T31" s="16"/>
      <c r="U31" s="16"/>
      <c r="V31" s="14"/>
      <c r="W31" s="14"/>
      <c r="X31" s="15"/>
      <c r="Y31" s="16"/>
      <c r="Z31" s="16">
        <v>5</v>
      </c>
      <c r="AA31" s="16">
        <v>2837</v>
      </c>
      <c r="AB31" s="16">
        <v>12055</v>
      </c>
      <c r="AC31" s="16">
        <v>1</v>
      </c>
      <c r="AD31" s="16"/>
      <c r="AE31" s="14">
        <v>1355</v>
      </c>
      <c r="AF31" s="17">
        <v>16253</v>
      </c>
      <c r="AG31" s="13">
        <f t="shared" si="0"/>
        <v>52968</v>
      </c>
    </row>
    <row r="32" spans="1:33" x14ac:dyDescent="0.4">
      <c r="A32" s="11"/>
      <c r="B32" s="12">
        <v>1962</v>
      </c>
      <c r="C32" s="13">
        <v>141</v>
      </c>
      <c r="D32" s="14">
        <v>141</v>
      </c>
      <c r="E32" s="15">
        <v>20</v>
      </c>
      <c r="F32" s="16" t="s">
        <v>27</v>
      </c>
      <c r="G32" s="16">
        <v>15764</v>
      </c>
      <c r="H32" s="16">
        <v>8729</v>
      </c>
      <c r="I32" s="16" t="s">
        <v>27</v>
      </c>
      <c r="J32" s="16">
        <v>191</v>
      </c>
      <c r="K32" s="14">
        <v>53</v>
      </c>
      <c r="L32" s="14">
        <v>24757</v>
      </c>
      <c r="M32" s="13"/>
      <c r="N32" s="14"/>
      <c r="O32" s="15">
        <v>0</v>
      </c>
      <c r="P32" s="14">
        <v>0</v>
      </c>
      <c r="Q32" s="14">
        <v>0</v>
      </c>
      <c r="R32" s="15"/>
      <c r="S32" s="16"/>
      <c r="T32" s="16"/>
      <c r="U32" s="16"/>
      <c r="V32" s="14"/>
      <c r="W32" s="14"/>
      <c r="X32" s="15"/>
      <c r="Y32" s="16"/>
      <c r="Z32" s="16">
        <v>7</v>
      </c>
      <c r="AA32" s="16">
        <v>1085</v>
      </c>
      <c r="AB32" s="16">
        <v>19752</v>
      </c>
      <c r="AC32" s="16">
        <v>1</v>
      </c>
      <c r="AD32" s="16"/>
      <c r="AE32" s="14">
        <v>1681</v>
      </c>
      <c r="AF32" s="17">
        <v>22526</v>
      </c>
      <c r="AG32" s="13">
        <f t="shared" si="0"/>
        <v>47424</v>
      </c>
    </row>
    <row r="33" spans="1:33" x14ac:dyDescent="0.4">
      <c r="A33" s="11"/>
      <c r="B33" s="12">
        <v>1963</v>
      </c>
      <c r="C33" s="13">
        <v>4</v>
      </c>
      <c r="D33" s="14">
        <v>4</v>
      </c>
      <c r="E33" s="15">
        <v>4</v>
      </c>
      <c r="F33" s="16" t="s">
        <v>27</v>
      </c>
      <c r="G33" s="16">
        <v>13464</v>
      </c>
      <c r="H33" s="16">
        <v>26420</v>
      </c>
      <c r="I33" s="16" t="s">
        <v>27</v>
      </c>
      <c r="J33" s="16">
        <v>218</v>
      </c>
      <c r="K33" s="14">
        <v>59</v>
      </c>
      <c r="L33" s="14">
        <v>40165</v>
      </c>
      <c r="M33" s="13"/>
      <c r="N33" s="14"/>
      <c r="O33" s="15">
        <v>0</v>
      </c>
      <c r="P33" s="14">
        <v>31</v>
      </c>
      <c r="Q33" s="14">
        <v>31</v>
      </c>
      <c r="R33" s="15"/>
      <c r="S33" s="16"/>
      <c r="T33" s="16"/>
      <c r="U33" s="16"/>
      <c r="V33" s="14"/>
      <c r="W33" s="14"/>
      <c r="X33" s="15"/>
      <c r="Y33" s="16"/>
      <c r="Z33" s="16">
        <v>7</v>
      </c>
      <c r="AA33" s="16">
        <v>2432</v>
      </c>
      <c r="AB33" s="16">
        <v>25140</v>
      </c>
      <c r="AC33" s="16"/>
      <c r="AD33" s="16"/>
      <c r="AE33" s="14">
        <v>1161</v>
      </c>
      <c r="AF33" s="17">
        <v>28740</v>
      </c>
      <c r="AG33" s="13">
        <f t="shared" si="0"/>
        <v>68940</v>
      </c>
    </row>
    <row r="34" spans="1:33" x14ac:dyDescent="0.4">
      <c r="A34" s="11"/>
      <c r="B34" s="12">
        <v>1964</v>
      </c>
      <c r="C34" s="13">
        <v>1</v>
      </c>
      <c r="D34" s="14">
        <v>1</v>
      </c>
      <c r="E34" s="15">
        <v>50</v>
      </c>
      <c r="F34" s="16" t="s">
        <v>27</v>
      </c>
      <c r="G34" s="16">
        <v>15458</v>
      </c>
      <c r="H34" s="16">
        <v>23858</v>
      </c>
      <c r="I34" s="16" t="s">
        <v>27</v>
      </c>
      <c r="J34" s="16">
        <v>319</v>
      </c>
      <c r="K34" s="14">
        <v>128</v>
      </c>
      <c r="L34" s="14">
        <v>39813</v>
      </c>
      <c r="M34" s="13"/>
      <c r="N34" s="14"/>
      <c r="O34" s="15" t="s">
        <v>28</v>
      </c>
      <c r="P34" s="14">
        <v>0</v>
      </c>
      <c r="Q34" s="14" t="s">
        <v>28</v>
      </c>
      <c r="R34" s="15"/>
      <c r="S34" s="16"/>
      <c r="T34" s="16"/>
      <c r="U34" s="16"/>
      <c r="V34" s="14"/>
      <c r="W34" s="14"/>
      <c r="X34" s="15"/>
      <c r="Y34" s="16"/>
      <c r="Z34" s="16">
        <v>4</v>
      </c>
      <c r="AA34" s="16">
        <v>3411</v>
      </c>
      <c r="AB34" s="16">
        <v>18388</v>
      </c>
      <c r="AC34" s="16"/>
      <c r="AD34" s="16"/>
      <c r="AE34" s="14">
        <v>824</v>
      </c>
      <c r="AF34" s="17">
        <v>22627</v>
      </c>
      <c r="AG34" s="13">
        <f>D34+L34+N34+W34+AF34</f>
        <v>62441</v>
      </c>
    </row>
    <row r="35" spans="1:33" x14ac:dyDescent="0.4">
      <c r="A35" s="11"/>
      <c r="B35" s="12">
        <v>1965</v>
      </c>
      <c r="C35" s="13">
        <v>5</v>
      </c>
      <c r="D35" s="14">
        <v>5</v>
      </c>
      <c r="E35" s="15">
        <v>70</v>
      </c>
      <c r="F35" s="16" t="s">
        <v>27</v>
      </c>
      <c r="G35" s="16">
        <v>13701</v>
      </c>
      <c r="H35" s="16">
        <v>41491</v>
      </c>
      <c r="I35" s="16" t="s">
        <v>27</v>
      </c>
      <c r="J35" s="16">
        <v>121</v>
      </c>
      <c r="K35" s="14">
        <v>11</v>
      </c>
      <c r="L35" s="14">
        <v>55394</v>
      </c>
      <c r="M35" s="13"/>
      <c r="N35" s="14"/>
      <c r="O35" s="15" t="s">
        <v>28</v>
      </c>
      <c r="P35" s="14">
        <v>0</v>
      </c>
      <c r="Q35" s="14" t="s">
        <v>28</v>
      </c>
      <c r="R35" s="15"/>
      <c r="S35" s="16"/>
      <c r="T35" s="16"/>
      <c r="U35" s="16"/>
      <c r="V35" s="14"/>
      <c r="W35" s="14"/>
      <c r="X35" s="15"/>
      <c r="Y35" s="16"/>
      <c r="Z35" s="16">
        <v>3</v>
      </c>
      <c r="AA35" s="16">
        <v>417</v>
      </c>
      <c r="AB35" s="16">
        <v>16542</v>
      </c>
      <c r="AC35" s="16">
        <v>1</v>
      </c>
      <c r="AD35" s="16"/>
      <c r="AE35" s="14">
        <v>731</v>
      </c>
      <c r="AF35" s="17">
        <v>17694</v>
      </c>
      <c r="AG35" s="13">
        <f t="shared" ref="AG35:AG42" si="2">D35+L35+N35+W35+AF35</f>
        <v>73093</v>
      </c>
    </row>
    <row r="36" spans="1:33" x14ac:dyDescent="0.4">
      <c r="A36" s="11"/>
      <c r="B36" s="12">
        <v>1966</v>
      </c>
      <c r="C36" s="13">
        <v>3</v>
      </c>
      <c r="D36" s="14">
        <v>3</v>
      </c>
      <c r="E36" s="15">
        <v>64</v>
      </c>
      <c r="F36" s="16" t="s">
        <v>27</v>
      </c>
      <c r="G36" s="16">
        <v>25050</v>
      </c>
      <c r="H36" s="16">
        <v>22830</v>
      </c>
      <c r="I36" s="16" t="s">
        <v>27</v>
      </c>
      <c r="J36" s="16">
        <v>585</v>
      </c>
      <c r="K36" s="14">
        <v>111</v>
      </c>
      <c r="L36" s="14">
        <v>48640</v>
      </c>
      <c r="M36" s="13"/>
      <c r="N36" s="14"/>
      <c r="O36" s="15" t="s">
        <v>28</v>
      </c>
      <c r="P36" s="14">
        <v>0</v>
      </c>
      <c r="Q36" s="14" t="s">
        <v>28</v>
      </c>
      <c r="R36" s="15"/>
      <c r="S36" s="16"/>
      <c r="T36" s="16"/>
      <c r="U36" s="16"/>
      <c r="V36" s="14"/>
      <c r="W36" s="14"/>
      <c r="X36" s="15"/>
      <c r="Y36" s="16"/>
      <c r="Z36" s="16">
        <v>8</v>
      </c>
      <c r="AA36" s="16">
        <v>1600</v>
      </c>
      <c r="AB36" s="16">
        <v>15333</v>
      </c>
      <c r="AC36" s="16"/>
      <c r="AD36" s="16"/>
      <c r="AE36" s="14">
        <v>588</v>
      </c>
      <c r="AF36" s="17">
        <v>17529</v>
      </c>
      <c r="AG36" s="13">
        <f t="shared" si="2"/>
        <v>66172</v>
      </c>
    </row>
    <row r="37" spans="1:33" x14ac:dyDescent="0.4">
      <c r="A37" s="11"/>
      <c r="B37" s="12">
        <v>1967</v>
      </c>
      <c r="C37" s="13">
        <v>15</v>
      </c>
      <c r="D37" s="14">
        <v>15</v>
      </c>
      <c r="E37" s="15">
        <v>43</v>
      </c>
      <c r="F37" s="16" t="s">
        <v>27</v>
      </c>
      <c r="G37" s="16">
        <v>28869</v>
      </c>
      <c r="H37" s="16">
        <v>30481</v>
      </c>
      <c r="I37" s="16" t="s">
        <v>27</v>
      </c>
      <c r="J37" s="16">
        <v>520</v>
      </c>
      <c r="K37" s="14">
        <v>89</v>
      </c>
      <c r="L37" s="14">
        <v>60002</v>
      </c>
      <c r="M37" s="13"/>
      <c r="N37" s="14"/>
      <c r="O37" s="15" t="s">
        <v>28</v>
      </c>
      <c r="P37" s="14" t="s">
        <v>28</v>
      </c>
      <c r="Q37" s="14" t="s">
        <v>28</v>
      </c>
      <c r="R37" s="15" t="s">
        <v>28</v>
      </c>
      <c r="S37" s="16" t="s">
        <v>28</v>
      </c>
      <c r="T37" s="16">
        <v>330</v>
      </c>
      <c r="U37" s="16">
        <v>189</v>
      </c>
      <c r="V37" s="14"/>
      <c r="W37" s="14">
        <v>519</v>
      </c>
      <c r="X37" s="15"/>
      <c r="Y37" s="16"/>
      <c r="Z37" s="16">
        <v>12</v>
      </c>
      <c r="AA37" s="16">
        <v>4113</v>
      </c>
      <c r="AB37" s="16">
        <v>17814</v>
      </c>
      <c r="AC37" s="16"/>
      <c r="AD37" s="16"/>
      <c r="AE37" s="14">
        <v>707</v>
      </c>
      <c r="AF37" s="17">
        <v>22646</v>
      </c>
      <c r="AG37" s="13">
        <f t="shared" si="2"/>
        <v>83182</v>
      </c>
    </row>
    <row r="38" spans="1:33" x14ac:dyDescent="0.4">
      <c r="A38" s="11"/>
      <c r="B38" s="12">
        <v>1968</v>
      </c>
      <c r="C38" s="13">
        <v>44</v>
      </c>
      <c r="D38" s="14">
        <v>44</v>
      </c>
      <c r="E38" s="15">
        <v>58</v>
      </c>
      <c r="F38" s="16" t="s">
        <v>27</v>
      </c>
      <c r="G38" s="16">
        <v>23961</v>
      </c>
      <c r="H38" s="16">
        <v>16597</v>
      </c>
      <c r="I38" s="16" t="s">
        <v>27</v>
      </c>
      <c r="J38" s="16">
        <v>1109</v>
      </c>
      <c r="K38" s="14">
        <v>267</v>
      </c>
      <c r="L38" s="14">
        <v>41992</v>
      </c>
      <c r="M38" s="13"/>
      <c r="N38" s="14"/>
      <c r="O38" s="15" t="s">
        <v>28</v>
      </c>
      <c r="P38" s="14" t="s">
        <v>28</v>
      </c>
      <c r="Q38" s="14" t="s">
        <v>28</v>
      </c>
      <c r="R38" s="15" t="s">
        <v>28</v>
      </c>
      <c r="S38" s="16" t="s">
        <v>28</v>
      </c>
      <c r="T38" s="16">
        <v>216</v>
      </c>
      <c r="U38" s="16">
        <v>283</v>
      </c>
      <c r="V38" s="14"/>
      <c r="W38" s="14">
        <v>499</v>
      </c>
      <c r="X38" s="15"/>
      <c r="Y38" s="16"/>
      <c r="Z38" s="16">
        <v>11</v>
      </c>
      <c r="AA38" s="16">
        <v>4906</v>
      </c>
      <c r="AB38" s="16">
        <v>20434</v>
      </c>
      <c r="AC38" s="16"/>
      <c r="AD38" s="16"/>
      <c r="AE38" s="14">
        <v>951</v>
      </c>
      <c r="AF38" s="17">
        <v>26302</v>
      </c>
      <c r="AG38" s="13">
        <f t="shared" si="2"/>
        <v>68837</v>
      </c>
    </row>
    <row r="39" spans="1:33" x14ac:dyDescent="0.4">
      <c r="A39" s="11"/>
      <c r="B39" s="12">
        <v>1969</v>
      </c>
      <c r="C39" s="13">
        <v>161</v>
      </c>
      <c r="D39" s="14">
        <v>161</v>
      </c>
      <c r="E39" s="15">
        <v>34</v>
      </c>
      <c r="F39" s="16" t="s">
        <v>27</v>
      </c>
      <c r="G39" s="16">
        <v>18006</v>
      </c>
      <c r="H39" s="16">
        <v>31912</v>
      </c>
      <c r="I39" s="16" t="s">
        <v>27</v>
      </c>
      <c r="J39" s="16">
        <v>925</v>
      </c>
      <c r="K39" s="14">
        <v>521</v>
      </c>
      <c r="L39" s="14">
        <v>51398</v>
      </c>
      <c r="M39" s="13"/>
      <c r="N39" s="14"/>
      <c r="O39" s="15" t="s">
        <v>28</v>
      </c>
      <c r="P39" s="14">
        <v>0</v>
      </c>
      <c r="Q39" s="14" t="s">
        <v>28</v>
      </c>
      <c r="R39" s="15" t="s">
        <v>28</v>
      </c>
      <c r="S39" s="16" t="s">
        <v>28</v>
      </c>
      <c r="T39" s="16">
        <v>65</v>
      </c>
      <c r="U39" s="16">
        <v>423</v>
      </c>
      <c r="V39" s="14"/>
      <c r="W39" s="14">
        <v>488</v>
      </c>
      <c r="X39" s="15"/>
      <c r="Y39" s="16"/>
      <c r="Z39" s="16">
        <v>14</v>
      </c>
      <c r="AA39" s="16">
        <v>2996</v>
      </c>
      <c r="AB39" s="16">
        <v>18827</v>
      </c>
      <c r="AC39" s="16"/>
      <c r="AD39" s="16"/>
      <c r="AE39" s="14">
        <v>358</v>
      </c>
      <c r="AF39" s="17">
        <v>22195</v>
      </c>
      <c r="AG39" s="13">
        <f t="shared" si="2"/>
        <v>74242</v>
      </c>
    </row>
    <row r="40" spans="1:33" x14ac:dyDescent="0.4">
      <c r="A40" s="11"/>
      <c r="B40" s="12">
        <v>1970</v>
      </c>
      <c r="C40" s="13">
        <v>1028</v>
      </c>
      <c r="D40" s="14">
        <v>1028</v>
      </c>
      <c r="E40" s="15">
        <v>19</v>
      </c>
      <c r="F40" s="16" t="s">
        <v>27</v>
      </c>
      <c r="G40" s="16">
        <v>16222</v>
      </c>
      <c r="H40" s="16">
        <v>24263</v>
      </c>
      <c r="I40" s="16" t="s">
        <v>27</v>
      </c>
      <c r="J40" s="16">
        <v>498</v>
      </c>
      <c r="K40" s="14">
        <v>317</v>
      </c>
      <c r="L40" s="14">
        <v>41319</v>
      </c>
      <c r="M40" s="13"/>
      <c r="N40" s="14"/>
      <c r="O40" s="15" t="s">
        <v>28</v>
      </c>
      <c r="P40" s="14">
        <v>0</v>
      </c>
      <c r="Q40" s="14" t="s">
        <v>28</v>
      </c>
      <c r="R40" s="15" t="s">
        <v>28</v>
      </c>
      <c r="S40" s="16" t="s">
        <v>28</v>
      </c>
      <c r="T40" s="16">
        <v>34</v>
      </c>
      <c r="U40" s="16">
        <v>59</v>
      </c>
      <c r="V40" s="14"/>
      <c r="W40" s="14">
        <v>93</v>
      </c>
      <c r="X40" s="15"/>
      <c r="Y40" s="16"/>
      <c r="Z40" s="16">
        <v>9</v>
      </c>
      <c r="AA40" s="16">
        <v>4416</v>
      </c>
      <c r="AB40" s="16">
        <v>21032</v>
      </c>
      <c r="AC40" s="16"/>
      <c r="AD40" s="16"/>
      <c r="AE40" s="14">
        <v>822</v>
      </c>
      <c r="AF40" s="17">
        <v>26279</v>
      </c>
      <c r="AG40" s="13">
        <f t="shared" si="2"/>
        <v>68719</v>
      </c>
    </row>
    <row r="41" spans="1:33" x14ac:dyDescent="0.4">
      <c r="A41" s="11"/>
      <c r="B41" s="12">
        <v>1971</v>
      </c>
      <c r="C41" s="13">
        <v>1365</v>
      </c>
      <c r="D41" s="14">
        <v>1365</v>
      </c>
      <c r="E41" s="15">
        <v>5</v>
      </c>
      <c r="F41" s="16" t="s">
        <v>27</v>
      </c>
      <c r="G41" s="16">
        <v>11473</v>
      </c>
      <c r="H41" s="16">
        <v>52957</v>
      </c>
      <c r="I41" s="16" t="s">
        <v>27</v>
      </c>
      <c r="J41" s="16">
        <v>354</v>
      </c>
      <c r="K41" s="14">
        <v>902</v>
      </c>
      <c r="L41" s="14">
        <v>65691</v>
      </c>
      <c r="M41" s="13">
        <v>0</v>
      </c>
      <c r="N41" s="14">
        <v>0</v>
      </c>
      <c r="O41" s="15" t="s">
        <v>28</v>
      </c>
      <c r="P41" s="14">
        <v>0</v>
      </c>
      <c r="Q41" s="14" t="s">
        <v>28</v>
      </c>
      <c r="R41" s="15" t="s">
        <v>28</v>
      </c>
      <c r="S41" s="16" t="s">
        <v>28</v>
      </c>
      <c r="T41" s="16">
        <v>20</v>
      </c>
      <c r="U41" s="16">
        <v>52</v>
      </c>
      <c r="V41" s="14"/>
      <c r="W41" s="14">
        <v>72</v>
      </c>
      <c r="X41" s="15"/>
      <c r="Y41" s="16"/>
      <c r="Z41" s="16">
        <v>11</v>
      </c>
      <c r="AA41" s="16">
        <v>2071</v>
      </c>
      <c r="AB41" s="16">
        <v>20526</v>
      </c>
      <c r="AC41" s="16"/>
      <c r="AD41" s="16"/>
      <c r="AE41" s="14">
        <v>1175</v>
      </c>
      <c r="AF41" s="17">
        <v>23783</v>
      </c>
      <c r="AG41" s="13">
        <f t="shared" si="2"/>
        <v>90911</v>
      </c>
    </row>
    <row r="42" spans="1:33" x14ac:dyDescent="0.4">
      <c r="A42" s="11"/>
      <c r="B42" s="12">
        <v>1972</v>
      </c>
      <c r="C42" s="13">
        <v>390</v>
      </c>
      <c r="D42" s="14">
        <v>390</v>
      </c>
      <c r="E42" s="15">
        <v>6</v>
      </c>
      <c r="F42" s="16">
        <v>1</v>
      </c>
      <c r="G42" s="16">
        <v>13022</v>
      </c>
      <c r="H42" s="16">
        <v>60569</v>
      </c>
      <c r="I42" s="16" t="s">
        <v>27</v>
      </c>
      <c r="J42" s="16">
        <v>638</v>
      </c>
      <c r="K42" s="14">
        <v>277</v>
      </c>
      <c r="L42" s="14">
        <v>74513</v>
      </c>
      <c r="M42" s="13">
        <v>0</v>
      </c>
      <c r="N42" s="14">
        <v>0</v>
      </c>
      <c r="O42" s="15">
        <v>0</v>
      </c>
      <c r="P42" s="14">
        <v>100</v>
      </c>
      <c r="Q42" s="14">
        <v>100</v>
      </c>
      <c r="R42" s="15" t="s">
        <v>28</v>
      </c>
      <c r="S42" s="16" t="s">
        <v>28</v>
      </c>
      <c r="T42" s="16">
        <v>187</v>
      </c>
      <c r="U42" s="16" t="s">
        <v>28</v>
      </c>
      <c r="V42" s="14"/>
      <c r="W42" s="14">
        <v>187</v>
      </c>
      <c r="X42" s="15"/>
      <c r="Y42" s="16"/>
      <c r="Z42" s="16">
        <v>8</v>
      </c>
      <c r="AA42" s="16">
        <v>3750</v>
      </c>
      <c r="AB42" s="16">
        <v>23600</v>
      </c>
      <c r="AC42" s="16"/>
      <c r="AD42" s="16"/>
      <c r="AE42" s="14">
        <v>637</v>
      </c>
      <c r="AF42" s="17">
        <v>27995</v>
      </c>
      <c r="AG42" s="13">
        <f t="shared" si="2"/>
        <v>103085</v>
      </c>
    </row>
    <row r="43" spans="1:33" x14ac:dyDescent="0.4">
      <c r="A43" s="11"/>
      <c r="B43" s="12">
        <v>1973</v>
      </c>
      <c r="C43" s="13">
        <v>1746</v>
      </c>
      <c r="D43" s="14">
        <v>1746</v>
      </c>
      <c r="E43" s="15">
        <v>44</v>
      </c>
      <c r="F43" s="16">
        <v>39</v>
      </c>
      <c r="G43" s="16">
        <v>16760</v>
      </c>
      <c r="H43" s="16">
        <v>68767</v>
      </c>
      <c r="I43" s="16" t="s">
        <v>27</v>
      </c>
      <c r="J43" s="16">
        <v>486</v>
      </c>
      <c r="K43" s="14">
        <v>1353</v>
      </c>
      <c r="L43" s="14">
        <v>87449</v>
      </c>
      <c r="M43" s="13">
        <v>4</v>
      </c>
      <c r="N43" s="14">
        <v>4</v>
      </c>
      <c r="O43" s="15" t="s">
        <v>28</v>
      </c>
      <c r="P43" s="14">
        <v>0</v>
      </c>
      <c r="Q43" s="14" t="s">
        <v>28</v>
      </c>
      <c r="R43" s="15" t="s">
        <v>28</v>
      </c>
      <c r="S43" s="16" t="s">
        <v>28</v>
      </c>
      <c r="T43" s="16" t="s">
        <v>28</v>
      </c>
      <c r="U43" s="16" t="s">
        <v>28</v>
      </c>
      <c r="V43" s="14"/>
      <c r="W43" s="14">
        <v>0</v>
      </c>
      <c r="X43" s="15"/>
      <c r="Y43" s="16"/>
      <c r="Z43" s="16">
        <v>14</v>
      </c>
      <c r="AA43" s="16">
        <v>2236</v>
      </c>
      <c r="AB43" s="16">
        <v>15653</v>
      </c>
      <c r="AC43" s="16"/>
      <c r="AD43" s="16"/>
      <c r="AE43" s="14">
        <v>84</v>
      </c>
      <c r="AF43" s="17">
        <v>17987</v>
      </c>
      <c r="AG43" s="13">
        <f>D43+L43+N43+W43+AF43</f>
        <v>107186</v>
      </c>
    </row>
    <row r="44" spans="1:33" x14ac:dyDescent="0.4">
      <c r="A44" s="11"/>
      <c r="B44" s="12">
        <v>1974</v>
      </c>
      <c r="C44" s="13">
        <v>3921</v>
      </c>
      <c r="D44" s="14">
        <v>3921</v>
      </c>
      <c r="E44" s="15">
        <v>13</v>
      </c>
      <c r="F44" s="16">
        <v>224</v>
      </c>
      <c r="G44" s="16">
        <v>13384</v>
      </c>
      <c r="H44" s="16">
        <v>73564</v>
      </c>
      <c r="I44" s="16" t="s">
        <v>27</v>
      </c>
      <c r="J44" s="16">
        <v>891</v>
      </c>
      <c r="K44" s="14">
        <v>161</v>
      </c>
      <c r="L44" s="14">
        <v>88237</v>
      </c>
      <c r="M44" s="13">
        <v>91</v>
      </c>
      <c r="N44" s="14">
        <v>91</v>
      </c>
      <c r="O44" s="15">
        <v>0</v>
      </c>
      <c r="P44" s="14">
        <v>1</v>
      </c>
      <c r="Q44" s="14">
        <v>1</v>
      </c>
      <c r="R44" s="15" t="s">
        <v>28</v>
      </c>
      <c r="S44" s="16" t="s">
        <v>28</v>
      </c>
      <c r="T44" s="16">
        <v>486</v>
      </c>
      <c r="U44" s="16" t="s">
        <v>28</v>
      </c>
      <c r="V44" s="14"/>
      <c r="W44" s="14">
        <v>486</v>
      </c>
      <c r="X44" s="15"/>
      <c r="Y44" s="16"/>
      <c r="Z44" s="16">
        <v>9</v>
      </c>
      <c r="AA44" s="16">
        <v>4777</v>
      </c>
      <c r="AB44" s="16">
        <v>20178</v>
      </c>
      <c r="AC44" s="16"/>
      <c r="AD44" s="16"/>
      <c r="AE44" s="14">
        <v>94</v>
      </c>
      <c r="AF44" s="17">
        <v>25058</v>
      </c>
      <c r="AG44" s="13">
        <f t="shared" si="0"/>
        <v>117794</v>
      </c>
    </row>
    <row r="45" spans="1:33" x14ac:dyDescent="0.4">
      <c r="A45" s="11"/>
      <c r="B45" s="12">
        <v>1975</v>
      </c>
      <c r="C45" s="13">
        <v>1400</v>
      </c>
      <c r="D45" s="14">
        <v>1400</v>
      </c>
      <c r="E45" s="15">
        <v>13</v>
      </c>
      <c r="F45" s="16">
        <v>166</v>
      </c>
      <c r="G45" s="16">
        <v>10303</v>
      </c>
      <c r="H45" s="16">
        <v>52152</v>
      </c>
      <c r="I45" s="16" t="s">
        <v>27</v>
      </c>
      <c r="J45" s="16">
        <v>230</v>
      </c>
      <c r="K45" s="14">
        <v>159</v>
      </c>
      <c r="L45" s="14">
        <v>63023</v>
      </c>
      <c r="M45" s="13">
        <v>7050</v>
      </c>
      <c r="N45" s="14">
        <v>7050</v>
      </c>
      <c r="O45" s="15">
        <v>0</v>
      </c>
      <c r="P45" s="14">
        <v>1</v>
      </c>
      <c r="Q45" s="14">
        <v>1</v>
      </c>
      <c r="R45" s="15" t="s">
        <v>28</v>
      </c>
      <c r="S45" s="16" t="s">
        <v>28</v>
      </c>
      <c r="T45" s="16">
        <v>1240</v>
      </c>
      <c r="U45" s="16" t="s">
        <v>28</v>
      </c>
      <c r="V45" s="14"/>
      <c r="W45" s="14">
        <v>1240</v>
      </c>
      <c r="X45" s="15"/>
      <c r="Y45" s="16"/>
      <c r="Z45" s="16">
        <v>33</v>
      </c>
      <c r="AA45" s="16">
        <v>3243</v>
      </c>
      <c r="AB45" s="16">
        <v>18932</v>
      </c>
      <c r="AC45" s="16">
        <v>10</v>
      </c>
      <c r="AD45" s="16"/>
      <c r="AE45" s="14">
        <v>640</v>
      </c>
      <c r="AF45" s="17">
        <v>22858</v>
      </c>
      <c r="AG45" s="13">
        <f t="shared" si="0"/>
        <v>95572</v>
      </c>
    </row>
    <row r="46" spans="1:33" x14ac:dyDescent="0.4">
      <c r="A46" s="11"/>
      <c r="B46" s="12">
        <v>1976</v>
      </c>
      <c r="C46" s="13">
        <v>1331</v>
      </c>
      <c r="D46" s="14">
        <v>1331</v>
      </c>
      <c r="E46" s="15">
        <v>15</v>
      </c>
      <c r="F46" s="16">
        <v>1070</v>
      </c>
      <c r="G46" s="16">
        <v>15812</v>
      </c>
      <c r="H46" s="16">
        <v>85336</v>
      </c>
      <c r="I46" s="16" t="s">
        <v>27</v>
      </c>
      <c r="J46" s="16">
        <v>270</v>
      </c>
      <c r="K46" s="14">
        <v>1109</v>
      </c>
      <c r="L46" s="14">
        <v>103612</v>
      </c>
      <c r="M46" s="13">
        <v>2212</v>
      </c>
      <c r="N46" s="14">
        <v>2212</v>
      </c>
      <c r="O46" s="15">
        <v>5</v>
      </c>
      <c r="P46" s="14">
        <v>36</v>
      </c>
      <c r="Q46" s="14">
        <v>41</v>
      </c>
      <c r="R46" s="15" t="s">
        <v>28</v>
      </c>
      <c r="S46" s="16" t="s">
        <v>28</v>
      </c>
      <c r="T46" s="16">
        <v>686</v>
      </c>
      <c r="U46" s="16" t="s">
        <v>28</v>
      </c>
      <c r="V46" s="14"/>
      <c r="W46" s="14">
        <v>686</v>
      </c>
      <c r="X46" s="15"/>
      <c r="Y46" s="16"/>
      <c r="Z46" s="16">
        <v>23</v>
      </c>
      <c r="AA46" s="16">
        <v>2700</v>
      </c>
      <c r="AB46" s="16">
        <v>15905</v>
      </c>
      <c r="AC46" s="16">
        <v>4</v>
      </c>
      <c r="AD46" s="16"/>
      <c r="AE46" s="14">
        <v>713</v>
      </c>
      <c r="AF46" s="17">
        <v>19345</v>
      </c>
      <c r="AG46" s="13">
        <f t="shared" si="0"/>
        <v>127227</v>
      </c>
    </row>
    <row r="47" spans="1:33" x14ac:dyDescent="0.4">
      <c r="A47" s="11"/>
      <c r="B47" s="12">
        <v>1977</v>
      </c>
      <c r="C47" s="13">
        <v>111</v>
      </c>
      <c r="D47" s="14">
        <v>111</v>
      </c>
      <c r="E47" s="15">
        <v>5</v>
      </c>
      <c r="F47" s="16">
        <v>688</v>
      </c>
      <c r="G47" s="16">
        <v>15681</v>
      </c>
      <c r="H47" s="16">
        <v>31934</v>
      </c>
      <c r="I47" s="16" t="s">
        <v>27</v>
      </c>
      <c r="J47" s="16">
        <v>365</v>
      </c>
      <c r="K47" s="14">
        <v>669</v>
      </c>
      <c r="L47" s="14">
        <v>49342</v>
      </c>
      <c r="M47" s="13">
        <v>500</v>
      </c>
      <c r="N47" s="14">
        <v>500</v>
      </c>
      <c r="O47" s="15">
        <v>0</v>
      </c>
      <c r="P47" s="14">
        <v>3</v>
      </c>
      <c r="Q47" s="14">
        <v>3</v>
      </c>
      <c r="R47" s="15" t="s">
        <v>28</v>
      </c>
      <c r="S47" s="16" t="s">
        <v>28</v>
      </c>
      <c r="T47" s="16">
        <v>572</v>
      </c>
      <c r="U47" s="16" t="s">
        <v>28</v>
      </c>
      <c r="V47" s="14"/>
      <c r="W47" s="14">
        <v>572</v>
      </c>
      <c r="X47" s="15"/>
      <c r="Y47" s="16"/>
      <c r="Z47" s="16">
        <v>37</v>
      </c>
      <c r="AA47" s="16">
        <v>1497</v>
      </c>
      <c r="AB47" s="16">
        <v>9969</v>
      </c>
      <c r="AC47" s="16"/>
      <c r="AD47" s="16"/>
      <c r="AE47" s="14">
        <v>537</v>
      </c>
      <c r="AF47" s="17">
        <v>12040</v>
      </c>
      <c r="AG47" s="13">
        <f t="shared" si="0"/>
        <v>62568</v>
      </c>
    </row>
    <row r="48" spans="1:33" x14ac:dyDescent="0.4">
      <c r="A48" s="11"/>
      <c r="B48" s="12">
        <v>1978</v>
      </c>
      <c r="C48" s="13">
        <v>278</v>
      </c>
      <c r="D48" s="14">
        <v>278</v>
      </c>
      <c r="E48" s="15">
        <v>21</v>
      </c>
      <c r="F48" s="16">
        <v>4029</v>
      </c>
      <c r="G48" s="16">
        <v>13007</v>
      </c>
      <c r="H48" s="16">
        <v>59877</v>
      </c>
      <c r="I48" s="16" t="s">
        <v>27</v>
      </c>
      <c r="J48" s="16">
        <v>2073</v>
      </c>
      <c r="K48" s="14">
        <v>1115</v>
      </c>
      <c r="L48" s="14">
        <v>80122</v>
      </c>
      <c r="M48" s="13">
        <v>669</v>
      </c>
      <c r="N48" s="14">
        <v>669</v>
      </c>
      <c r="O48" s="15">
        <v>0</v>
      </c>
      <c r="P48" s="14">
        <v>1</v>
      </c>
      <c r="Q48" s="14">
        <v>1</v>
      </c>
      <c r="R48" s="15" t="s">
        <v>28</v>
      </c>
      <c r="S48" s="16" t="s">
        <v>28</v>
      </c>
      <c r="T48" s="16">
        <v>6</v>
      </c>
      <c r="U48" s="16" t="s">
        <v>28</v>
      </c>
      <c r="V48" s="14"/>
      <c r="W48" s="14">
        <v>6</v>
      </c>
      <c r="X48" s="15"/>
      <c r="Y48" s="16"/>
      <c r="Z48" s="16">
        <v>54</v>
      </c>
      <c r="AA48" s="16">
        <v>950</v>
      </c>
      <c r="AB48" s="16">
        <v>16613</v>
      </c>
      <c r="AC48" s="16">
        <v>15</v>
      </c>
      <c r="AD48" s="16"/>
      <c r="AE48" s="14">
        <v>810</v>
      </c>
      <c r="AF48" s="17">
        <v>18442</v>
      </c>
      <c r="AG48" s="13">
        <f t="shared" si="0"/>
        <v>99518</v>
      </c>
    </row>
    <row r="49" spans="1:33" x14ac:dyDescent="0.4">
      <c r="A49" s="11"/>
      <c r="B49" s="12">
        <v>1979</v>
      </c>
      <c r="C49" s="13">
        <v>53</v>
      </c>
      <c r="D49" s="14">
        <v>53</v>
      </c>
      <c r="E49" s="15">
        <v>16</v>
      </c>
      <c r="F49" s="16">
        <v>2856</v>
      </c>
      <c r="G49" s="16">
        <v>14186</v>
      </c>
      <c r="H49" s="16">
        <v>44662</v>
      </c>
      <c r="I49" s="16" t="s">
        <v>27</v>
      </c>
      <c r="J49" s="16">
        <v>1139</v>
      </c>
      <c r="K49" s="14">
        <v>125</v>
      </c>
      <c r="L49" s="14">
        <v>62984</v>
      </c>
      <c r="M49" s="13">
        <v>0</v>
      </c>
      <c r="N49" s="14">
        <v>0</v>
      </c>
      <c r="O49" s="15">
        <v>0</v>
      </c>
      <c r="P49" s="14">
        <v>1</v>
      </c>
      <c r="Q49" s="14">
        <v>1</v>
      </c>
      <c r="R49" s="15" t="s">
        <v>28</v>
      </c>
      <c r="S49" s="16" t="s">
        <v>28</v>
      </c>
      <c r="T49" s="16">
        <v>81</v>
      </c>
      <c r="U49" s="16" t="s">
        <v>28</v>
      </c>
      <c r="V49" s="14"/>
      <c r="W49" s="14">
        <v>81</v>
      </c>
      <c r="X49" s="15"/>
      <c r="Y49" s="16"/>
      <c r="Z49" s="16"/>
      <c r="AA49" s="16">
        <v>303</v>
      </c>
      <c r="AB49" s="16">
        <v>6781</v>
      </c>
      <c r="AC49" s="16"/>
      <c r="AD49" s="16"/>
      <c r="AE49" s="14">
        <v>74</v>
      </c>
      <c r="AF49" s="17">
        <v>7158</v>
      </c>
      <c r="AG49" s="13">
        <f t="shared" si="0"/>
        <v>70277</v>
      </c>
    </row>
    <row r="50" spans="1:33" x14ac:dyDescent="0.4">
      <c r="A50" s="11"/>
      <c r="B50" s="12">
        <v>1980</v>
      </c>
      <c r="C50" s="13">
        <v>23</v>
      </c>
      <c r="D50" s="14">
        <v>23</v>
      </c>
      <c r="E50" s="15">
        <v>10</v>
      </c>
      <c r="F50" s="16">
        <v>2986</v>
      </c>
      <c r="G50" s="16">
        <v>14681</v>
      </c>
      <c r="H50" s="16">
        <v>46742</v>
      </c>
      <c r="I50" s="16" t="s">
        <v>27</v>
      </c>
      <c r="J50" s="16">
        <v>1177</v>
      </c>
      <c r="K50" s="14">
        <v>329</v>
      </c>
      <c r="L50" s="14">
        <v>65925</v>
      </c>
      <c r="M50" s="13">
        <v>592</v>
      </c>
      <c r="N50" s="14">
        <v>592</v>
      </c>
      <c r="O50" s="15">
        <v>0</v>
      </c>
      <c r="P50" s="14">
        <v>31</v>
      </c>
      <c r="Q50" s="14">
        <v>31</v>
      </c>
      <c r="R50" s="15" t="s">
        <v>28</v>
      </c>
      <c r="S50" s="16">
        <v>1</v>
      </c>
      <c r="T50" s="16">
        <v>249</v>
      </c>
      <c r="U50" s="16">
        <v>20</v>
      </c>
      <c r="V50" s="14"/>
      <c r="W50" s="14">
        <v>270</v>
      </c>
      <c r="X50" s="15"/>
      <c r="Y50" s="16"/>
      <c r="Z50" s="16"/>
      <c r="AA50" s="16">
        <v>382</v>
      </c>
      <c r="AB50" s="16">
        <v>7556</v>
      </c>
      <c r="AC50" s="16"/>
      <c r="AD50" s="16"/>
      <c r="AE50" s="14">
        <v>168</v>
      </c>
      <c r="AF50" s="17">
        <v>8106</v>
      </c>
      <c r="AG50" s="13">
        <f t="shared" si="0"/>
        <v>74947</v>
      </c>
    </row>
    <row r="51" spans="1:33" x14ac:dyDescent="0.4">
      <c r="A51" s="11"/>
      <c r="B51" s="12">
        <v>1981</v>
      </c>
      <c r="C51" s="13">
        <v>521</v>
      </c>
      <c r="D51" s="14">
        <v>521</v>
      </c>
      <c r="E51" s="15">
        <v>8</v>
      </c>
      <c r="F51" s="16">
        <v>10348</v>
      </c>
      <c r="G51" s="16">
        <v>17878</v>
      </c>
      <c r="H51" s="16">
        <v>27426</v>
      </c>
      <c r="I51" s="16" t="s">
        <v>27</v>
      </c>
      <c r="J51" s="16">
        <v>699</v>
      </c>
      <c r="K51" s="14">
        <v>252</v>
      </c>
      <c r="L51" s="14">
        <v>56611</v>
      </c>
      <c r="M51" s="13">
        <v>0</v>
      </c>
      <c r="N51" s="14">
        <v>0</v>
      </c>
      <c r="O51" s="15">
        <v>0</v>
      </c>
      <c r="P51" s="14">
        <v>8</v>
      </c>
      <c r="Q51" s="14">
        <v>8</v>
      </c>
      <c r="R51" s="15">
        <v>1</v>
      </c>
      <c r="S51" s="16" t="s">
        <v>28</v>
      </c>
      <c r="T51" s="16">
        <v>143</v>
      </c>
      <c r="U51" s="16">
        <v>12</v>
      </c>
      <c r="V51" s="14"/>
      <c r="W51" s="14">
        <v>156</v>
      </c>
      <c r="X51" s="15"/>
      <c r="Y51" s="16"/>
      <c r="Z51" s="16">
        <v>25</v>
      </c>
      <c r="AA51" s="16">
        <v>748</v>
      </c>
      <c r="AB51" s="16">
        <v>12637</v>
      </c>
      <c r="AC51" s="16"/>
      <c r="AD51" s="16"/>
      <c r="AE51" s="14">
        <v>195</v>
      </c>
      <c r="AF51" s="17">
        <v>13605</v>
      </c>
      <c r="AG51" s="13">
        <f t="shared" si="0"/>
        <v>70901</v>
      </c>
    </row>
    <row r="52" spans="1:33" x14ac:dyDescent="0.4">
      <c r="A52" s="11"/>
      <c r="B52" s="12">
        <v>1982</v>
      </c>
      <c r="C52" s="13">
        <v>212</v>
      </c>
      <c r="D52" s="14">
        <v>212</v>
      </c>
      <c r="E52" s="15">
        <v>11</v>
      </c>
      <c r="F52" s="16">
        <v>12511</v>
      </c>
      <c r="G52" s="16">
        <v>16714</v>
      </c>
      <c r="H52" s="16">
        <v>29614</v>
      </c>
      <c r="I52" s="16" t="s">
        <v>27</v>
      </c>
      <c r="J52" s="16">
        <v>482</v>
      </c>
      <c r="K52" s="14">
        <v>561</v>
      </c>
      <c r="L52" s="14">
        <v>59893</v>
      </c>
      <c r="M52" s="13">
        <v>4874</v>
      </c>
      <c r="N52" s="14">
        <v>4874</v>
      </c>
      <c r="O52" s="15">
        <v>0</v>
      </c>
      <c r="P52" s="14">
        <v>0</v>
      </c>
      <c r="Q52" s="14">
        <v>0</v>
      </c>
      <c r="R52" s="15" t="s">
        <v>28</v>
      </c>
      <c r="S52" s="16" t="s">
        <v>28</v>
      </c>
      <c r="T52" s="16">
        <v>38</v>
      </c>
      <c r="U52" s="16">
        <v>9</v>
      </c>
      <c r="V52" s="14"/>
      <c r="W52" s="14">
        <v>47</v>
      </c>
      <c r="X52" s="15"/>
      <c r="Y52" s="16"/>
      <c r="Z52" s="16">
        <v>105</v>
      </c>
      <c r="AA52" s="16">
        <v>425</v>
      </c>
      <c r="AB52" s="16">
        <v>6609</v>
      </c>
      <c r="AC52" s="16">
        <v>21</v>
      </c>
      <c r="AD52" s="16"/>
      <c r="AE52" s="14">
        <v>257</v>
      </c>
      <c r="AF52" s="17">
        <v>7417</v>
      </c>
      <c r="AG52" s="13">
        <f t="shared" si="0"/>
        <v>72443</v>
      </c>
    </row>
    <row r="53" spans="1:33" x14ac:dyDescent="0.4">
      <c r="A53" s="11"/>
      <c r="B53" s="12">
        <v>1983</v>
      </c>
      <c r="C53" s="13">
        <v>200</v>
      </c>
      <c r="D53" s="14">
        <v>200</v>
      </c>
      <c r="E53" s="15">
        <v>22</v>
      </c>
      <c r="F53" s="16">
        <v>6852</v>
      </c>
      <c r="G53" s="16">
        <v>15094</v>
      </c>
      <c r="H53" s="16">
        <v>21098</v>
      </c>
      <c r="I53" s="16" t="s">
        <v>27</v>
      </c>
      <c r="J53" s="16">
        <v>99</v>
      </c>
      <c r="K53" s="14">
        <v>350</v>
      </c>
      <c r="L53" s="14">
        <v>43515</v>
      </c>
      <c r="M53" s="13">
        <v>366</v>
      </c>
      <c r="N53" s="14">
        <v>366</v>
      </c>
      <c r="O53" s="15">
        <v>0</v>
      </c>
      <c r="P53" s="14">
        <v>0</v>
      </c>
      <c r="Q53" s="14">
        <v>0</v>
      </c>
      <c r="R53" s="15" t="s">
        <v>28</v>
      </c>
      <c r="S53" s="16" t="s">
        <v>28</v>
      </c>
      <c r="T53" s="16">
        <v>8</v>
      </c>
      <c r="U53" s="16">
        <v>1</v>
      </c>
      <c r="V53" s="14"/>
      <c r="W53" s="14">
        <v>9</v>
      </c>
      <c r="X53" s="15"/>
      <c r="Y53" s="16"/>
      <c r="Z53" s="16">
        <v>6</v>
      </c>
      <c r="AA53" s="16">
        <v>607</v>
      </c>
      <c r="AB53" s="16">
        <v>9359</v>
      </c>
      <c r="AC53" s="16"/>
      <c r="AD53" s="16"/>
      <c r="AE53" s="14">
        <v>87</v>
      </c>
      <c r="AF53" s="17">
        <v>10059</v>
      </c>
      <c r="AG53" s="13">
        <f t="shared" si="0"/>
        <v>54149</v>
      </c>
    </row>
    <row r="54" spans="1:33" x14ac:dyDescent="0.4">
      <c r="A54" s="11"/>
      <c r="B54" s="12">
        <v>1984</v>
      </c>
      <c r="C54" s="13">
        <v>104</v>
      </c>
      <c r="D54" s="14">
        <v>104</v>
      </c>
      <c r="E54" s="15">
        <v>24</v>
      </c>
      <c r="F54" s="16">
        <v>8988</v>
      </c>
      <c r="G54" s="16">
        <v>15053</v>
      </c>
      <c r="H54" s="16">
        <v>26013</v>
      </c>
      <c r="I54" s="16" t="s">
        <v>27</v>
      </c>
      <c r="J54" s="16">
        <v>494</v>
      </c>
      <c r="K54" s="14">
        <v>3380</v>
      </c>
      <c r="L54" s="14">
        <v>53952</v>
      </c>
      <c r="M54" s="13">
        <v>1925</v>
      </c>
      <c r="N54" s="14">
        <v>1925</v>
      </c>
      <c r="O54" s="15">
        <v>6</v>
      </c>
      <c r="P54" s="14">
        <v>107</v>
      </c>
      <c r="Q54" s="14">
        <v>113</v>
      </c>
      <c r="R54" s="15" t="s">
        <v>28</v>
      </c>
      <c r="S54" s="16">
        <v>1</v>
      </c>
      <c r="T54" s="16" t="s">
        <v>28</v>
      </c>
      <c r="U54" s="16" t="s">
        <v>28</v>
      </c>
      <c r="V54" s="14"/>
      <c r="W54" s="14">
        <v>1</v>
      </c>
      <c r="X54" s="15"/>
      <c r="Y54" s="16"/>
      <c r="Z54" s="16">
        <v>2</v>
      </c>
      <c r="AA54" s="16">
        <v>1030</v>
      </c>
      <c r="AB54" s="16">
        <v>9304</v>
      </c>
      <c r="AC54" s="16"/>
      <c r="AD54" s="16">
        <v>3728</v>
      </c>
      <c r="AE54" s="14">
        <v>1427</v>
      </c>
      <c r="AF54" s="17">
        <v>15491</v>
      </c>
      <c r="AG54" s="13">
        <f t="shared" si="0"/>
        <v>71586</v>
      </c>
    </row>
    <row r="55" spans="1:33" x14ac:dyDescent="0.4">
      <c r="A55" s="11"/>
      <c r="B55" s="12">
        <v>1985</v>
      </c>
      <c r="C55" s="13">
        <v>225</v>
      </c>
      <c r="D55" s="14">
        <v>225</v>
      </c>
      <c r="E55" s="15">
        <v>68</v>
      </c>
      <c r="F55" s="16">
        <v>11204</v>
      </c>
      <c r="G55" s="16">
        <v>14249</v>
      </c>
      <c r="H55" s="16">
        <v>20714</v>
      </c>
      <c r="I55" s="16" t="s">
        <v>27</v>
      </c>
      <c r="J55" s="16">
        <v>339</v>
      </c>
      <c r="K55" s="14">
        <v>1533</v>
      </c>
      <c r="L55" s="14">
        <v>48107</v>
      </c>
      <c r="M55" s="13">
        <v>2789</v>
      </c>
      <c r="N55" s="14">
        <v>2789</v>
      </c>
      <c r="O55" s="15">
        <v>35</v>
      </c>
      <c r="P55" s="14">
        <v>14</v>
      </c>
      <c r="Q55" s="14">
        <v>49</v>
      </c>
      <c r="R55" s="15">
        <v>1</v>
      </c>
      <c r="S55" s="16" t="s">
        <v>28</v>
      </c>
      <c r="T55" s="16" t="s">
        <v>28</v>
      </c>
      <c r="U55" s="16">
        <v>2</v>
      </c>
      <c r="V55" s="14"/>
      <c r="W55" s="14">
        <v>3</v>
      </c>
      <c r="X55" s="15">
        <v>2</v>
      </c>
      <c r="Y55" s="16"/>
      <c r="Z55" s="16"/>
      <c r="AA55" s="16"/>
      <c r="AB55" s="16">
        <v>6422</v>
      </c>
      <c r="AC55" s="16">
        <v>118</v>
      </c>
      <c r="AD55" s="16">
        <v>26</v>
      </c>
      <c r="AE55" s="14">
        <v>1176</v>
      </c>
      <c r="AF55" s="17">
        <v>7744</v>
      </c>
      <c r="AG55" s="13">
        <f t="shared" si="0"/>
        <v>58917</v>
      </c>
    </row>
    <row r="56" spans="1:33" x14ac:dyDescent="0.4">
      <c r="A56" s="11"/>
      <c r="B56" s="12">
        <v>1986</v>
      </c>
      <c r="C56" s="13">
        <v>50</v>
      </c>
      <c r="D56" s="14">
        <v>50</v>
      </c>
      <c r="E56" s="15">
        <v>15</v>
      </c>
      <c r="F56" s="16">
        <v>7813</v>
      </c>
      <c r="G56" s="16">
        <v>12899</v>
      </c>
      <c r="H56" s="16">
        <v>16096</v>
      </c>
      <c r="I56" s="16" t="s">
        <v>27</v>
      </c>
      <c r="J56" s="16">
        <v>640</v>
      </c>
      <c r="K56" s="14">
        <v>1542</v>
      </c>
      <c r="L56" s="14">
        <v>39005</v>
      </c>
      <c r="M56" s="13">
        <v>3833</v>
      </c>
      <c r="N56" s="14">
        <v>3833</v>
      </c>
      <c r="O56" s="15">
        <v>0</v>
      </c>
      <c r="P56" s="14">
        <v>3</v>
      </c>
      <c r="Q56" s="14">
        <v>3</v>
      </c>
      <c r="R56" s="15" t="s">
        <v>28</v>
      </c>
      <c r="S56" s="16" t="s">
        <v>28</v>
      </c>
      <c r="T56" s="16" t="s">
        <v>28</v>
      </c>
      <c r="U56" s="16" t="s">
        <v>28</v>
      </c>
      <c r="V56" s="14"/>
      <c r="W56" s="14">
        <v>0</v>
      </c>
      <c r="X56" s="15">
        <v>3</v>
      </c>
      <c r="Y56" s="16"/>
      <c r="Z56" s="16"/>
      <c r="AA56" s="16"/>
      <c r="AB56" s="16">
        <v>4713</v>
      </c>
      <c r="AC56" s="16">
        <v>66</v>
      </c>
      <c r="AD56" s="16">
        <v>47</v>
      </c>
      <c r="AE56" s="14">
        <v>196</v>
      </c>
      <c r="AF56" s="17">
        <v>5025</v>
      </c>
      <c r="AG56" s="13">
        <f t="shared" si="0"/>
        <v>47916</v>
      </c>
    </row>
    <row r="57" spans="1:33" x14ac:dyDescent="0.4">
      <c r="A57" s="11"/>
      <c r="B57" s="12">
        <v>1987</v>
      </c>
      <c r="C57" s="13">
        <v>56</v>
      </c>
      <c r="D57" s="14">
        <v>56</v>
      </c>
      <c r="E57" s="15">
        <v>16</v>
      </c>
      <c r="F57" s="16">
        <v>6698</v>
      </c>
      <c r="G57" s="16">
        <v>14668</v>
      </c>
      <c r="H57" s="16">
        <v>19082</v>
      </c>
      <c r="I57" s="16" t="s">
        <v>27</v>
      </c>
      <c r="J57" s="16">
        <v>173</v>
      </c>
      <c r="K57" s="14">
        <v>1205</v>
      </c>
      <c r="L57" s="14">
        <v>41842</v>
      </c>
      <c r="M57" s="13">
        <v>1624</v>
      </c>
      <c r="N57" s="14">
        <v>1624</v>
      </c>
      <c r="O57" s="15">
        <v>0</v>
      </c>
      <c r="P57" s="14">
        <v>7</v>
      </c>
      <c r="Q57" s="14">
        <v>7</v>
      </c>
      <c r="R57" s="15">
        <v>2</v>
      </c>
      <c r="S57" s="16">
        <v>2514</v>
      </c>
      <c r="T57" s="16" t="s">
        <v>28</v>
      </c>
      <c r="U57" s="16" t="s">
        <v>28</v>
      </c>
      <c r="V57" s="14"/>
      <c r="W57" s="14">
        <v>2516</v>
      </c>
      <c r="X57" s="15">
        <v>5</v>
      </c>
      <c r="Y57" s="16"/>
      <c r="Z57" s="16">
        <v>150</v>
      </c>
      <c r="AA57" s="16"/>
      <c r="AB57" s="16">
        <v>2772</v>
      </c>
      <c r="AC57" s="16">
        <v>139</v>
      </c>
      <c r="AD57" s="16">
        <v>1</v>
      </c>
      <c r="AE57" s="14">
        <v>74</v>
      </c>
      <c r="AF57" s="17">
        <v>3141</v>
      </c>
      <c r="AG57" s="13">
        <f t="shared" si="0"/>
        <v>49186</v>
      </c>
    </row>
    <row r="58" spans="1:33" x14ac:dyDescent="0.4">
      <c r="A58" s="11"/>
      <c r="B58" s="12">
        <v>1988</v>
      </c>
      <c r="C58" s="13">
        <v>30</v>
      </c>
      <c r="D58" s="14">
        <v>30</v>
      </c>
      <c r="E58" s="15">
        <v>7</v>
      </c>
      <c r="F58" s="16">
        <v>9074</v>
      </c>
      <c r="G58" s="16">
        <v>14688</v>
      </c>
      <c r="H58" s="16">
        <v>6216</v>
      </c>
      <c r="I58" s="16" t="s">
        <v>27</v>
      </c>
      <c r="J58" s="16">
        <v>170</v>
      </c>
      <c r="K58" s="14">
        <v>1208</v>
      </c>
      <c r="L58" s="14">
        <v>31363</v>
      </c>
      <c r="M58" s="13">
        <v>799</v>
      </c>
      <c r="N58" s="14">
        <v>799</v>
      </c>
      <c r="O58" s="15">
        <v>0</v>
      </c>
      <c r="P58" s="14">
        <v>15</v>
      </c>
      <c r="Q58" s="14">
        <v>15</v>
      </c>
      <c r="R58" s="15">
        <v>6</v>
      </c>
      <c r="S58" s="16">
        <v>7389</v>
      </c>
      <c r="T58" s="16" t="s">
        <v>28</v>
      </c>
      <c r="U58" s="16" t="s">
        <v>28</v>
      </c>
      <c r="V58" s="14"/>
      <c r="W58" s="14">
        <v>7395</v>
      </c>
      <c r="X58" s="15">
        <v>15</v>
      </c>
      <c r="Y58" s="16"/>
      <c r="Z58" s="16">
        <v>307</v>
      </c>
      <c r="AA58" s="16"/>
      <c r="AB58" s="16">
        <v>4221</v>
      </c>
      <c r="AC58" s="16">
        <v>76</v>
      </c>
      <c r="AD58" s="16">
        <v>17</v>
      </c>
      <c r="AE58" s="14">
        <v>64</v>
      </c>
      <c r="AF58" s="17">
        <v>4700</v>
      </c>
      <c r="AG58" s="13">
        <f t="shared" si="0"/>
        <v>44302</v>
      </c>
    </row>
    <row r="59" spans="1:33" x14ac:dyDescent="0.4">
      <c r="A59" s="11"/>
      <c r="B59" s="12">
        <v>1989</v>
      </c>
      <c r="C59" s="13">
        <v>104</v>
      </c>
      <c r="D59" s="14">
        <v>104</v>
      </c>
      <c r="E59" s="15">
        <v>33</v>
      </c>
      <c r="F59" s="16">
        <v>7437</v>
      </c>
      <c r="G59" s="16">
        <v>13031</v>
      </c>
      <c r="H59" s="16">
        <v>8629</v>
      </c>
      <c r="I59" s="16" t="s">
        <v>27</v>
      </c>
      <c r="J59" s="16">
        <v>433</v>
      </c>
      <c r="K59" s="14">
        <v>2521</v>
      </c>
      <c r="L59" s="14">
        <v>32084</v>
      </c>
      <c r="M59" s="13">
        <v>561</v>
      </c>
      <c r="N59" s="14">
        <v>561</v>
      </c>
      <c r="O59" s="15">
        <v>0</v>
      </c>
      <c r="P59" s="14">
        <v>2</v>
      </c>
      <c r="Q59" s="14">
        <v>2</v>
      </c>
      <c r="R59" s="15" t="s">
        <v>28</v>
      </c>
      <c r="S59" s="16">
        <v>8350</v>
      </c>
      <c r="T59" s="16">
        <v>40</v>
      </c>
      <c r="U59" s="16" t="s">
        <v>28</v>
      </c>
      <c r="V59" s="14"/>
      <c r="W59" s="14">
        <v>8390</v>
      </c>
      <c r="X59" s="15">
        <v>4</v>
      </c>
      <c r="Y59" s="16"/>
      <c r="Z59" s="16">
        <v>248</v>
      </c>
      <c r="AA59" s="16"/>
      <c r="AB59" s="16">
        <v>1896</v>
      </c>
      <c r="AC59" s="16">
        <v>10</v>
      </c>
      <c r="AD59" s="16">
        <v>1</v>
      </c>
      <c r="AE59" s="14">
        <v>160</v>
      </c>
      <c r="AF59" s="17">
        <v>2319</v>
      </c>
      <c r="AG59" s="13">
        <f t="shared" si="0"/>
        <v>43460</v>
      </c>
    </row>
    <row r="60" spans="1:33" x14ac:dyDescent="0.4">
      <c r="A60" s="11"/>
      <c r="B60" s="12">
        <v>1990</v>
      </c>
      <c r="C60" s="13">
        <v>155</v>
      </c>
      <c r="D60" s="14">
        <v>155</v>
      </c>
      <c r="E60" s="15">
        <v>5</v>
      </c>
      <c r="F60" s="16">
        <v>6064</v>
      </c>
      <c r="G60" s="16">
        <v>15785</v>
      </c>
      <c r="H60" s="16">
        <v>8532</v>
      </c>
      <c r="I60" s="16" t="s">
        <v>27</v>
      </c>
      <c r="J60" s="16">
        <v>248</v>
      </c>
      <c r="K60" s="14">
        <v>1995</v>
      </c>
      <c r="L60" s="14">
        <v>32629</v>
      </c>
      <c r="M60" s="13">
        <v>29</v>
      </c>
      <c r="N60" s="14">
        <v>29</v>
      </c>
      <c r="O60" s="15">
        <v>0</v>
      </c>
      <c r="P60" s="14">
        <v>2</v>
      </c>
      <c r="Q60" s="14">
        <v>2</v>
      </c>
      <c r="R60" s="15" t="s">
        <v>28</v>
      </c>
      <c r="S60" s="16">
        <v>16701</v>
      </c>
      <c r="T60" s="16">
        <v>4</v>
      </c>
      <c r="U60" s="16">
        <v>39</v>
      </c>
      <c r="V60" s="14"/>
      <c r="W60" s="14">
        <v>16744</v>
      </c>
      <c r="X60" s="15">
        <v>29</v>
      </c>
      <c r="Y60" s="16"/>
      <c r="Z60" s="16">
        <v>177</v>
      </c>
      <c r="AA60" s="16"/>
      <c r="AB60" s="16">
        <v>2733</v>
      </c>
      <c r="AC60" s="16">
        <v>20</v>
      </c>
      <c r="AD60" s="16">
        <v>71</v>
      </c>
      <c r="AE60" s="14">
        <v>24</v>
      </c>
      <c r="AF60" s="17">
        <v>3054</v>
      </c>
      <c r="AG60" s="13">
        <f t="shared" si="0"/>
        <v>52613</v>
      </c>
    </row>
    <row r="61" spans="1:33" x14ac:dyDescent="0.4">
      <c r="A61" s="11"/>
      <c r="B61" s="12">
        <v>1991</v>
      </c>
      <c r="C61" s="13">
        <v>140</v>
      </c>
      <c r="D61" s="14">
        <v>140</v>
      </c>
      <c r="E61" s="15">
        <v>4</v>
      </c>
      <c r="F61" s="16">
        <v>3401</v>
      </c>
      <c r="G61" s="16">
        <v>6664</v>
      </c>
      <c r="H61" s="16">
        <v>7103</v>
      </c>
      <c r="I61" s="16" t="s">
        <v>27</v>
      </c>
      <c r="J61" s="16">
        <v>395</v>
      </c>
      <c r="K61" s="14">
        <v>2652</v>
      </c>
      <c r="L61" s="14">
        <v>20219</v>
      </c>
      <c r="M61" s="13">
        <v>4</v>
      </c>
      <c r="N61" s="14">
        <v>4</v>
      </c>
      <c r="O61" s="15">
        <v>0</v>
      </c>
      <c r="P61" s="14">
        <v>2</v>
      </c>
      <c r="Q61" s="14">
        <v>2</v>
      </c>
      <c r="R61" s="15" t="s">
        <v>28</v>
      </c>
      <c r="S61" s="16">
        <v>3398</v>
      </c>
      <c r="T61" s="16">
        <v>12</v>
      </c>
      <c r="U61" s="16" t="s">
        <v>28</v>
      </c>
      <c r="V61" s="14"/>
      <c r="W61" s="14">
        <v>3410</v>
      </c>
      <c r="X61" s="15">
        <v>17</v>
      </c>
      <c r="Y61" s="16"/>
      <c r="Z61" s="16">
        <v>312</v>
      </c>
      <c r="AA61" s="16"/>
      <c r="AB61" s="16">
        <v>1917</v>
      </c>
      <c r="AC61" s="16">
        <v>20</v>
      </c>
      <c r="AD61" s="16"/>
      <c r="AE61" s="14">
        <v>6</v>
      </c>
      <c r="AF61" s="17">
        <v>2272</v>
      </c>
      <c r="AG61" s="13">
        <f t="shared" si="0"/>
        <v>26047</v>
      </c>
    </row>
    <row r="62" spans="1:33" x14ac:dyDescent="0.4">
      <c r="A62" s="11"/>
      <c r="B62" s="12">
        <v>1992</v>
      </c>
      <c r="C62" s="13">
        <v>302</v>
      </c>
      <c r="D62" s="14">
        <v>302</v>
      </c>
      <c r="E62" s="15">
        <v>12</v>
      </c>
      <c r="F62" s="16">
        <v>2721</v>
      </c>
      <c r="G62" s="16">
        <v>19042</v>
      </c>
      <c r="H62" s="16">
        <v>13888</v>
      </c>
      <c r="I62" s="16" t="s">
        <v>27</v>
      </c>
      <c r="J62" s="16">
        <v>1522</v>
      </c>
      <c r="K62" s="14">
        <v>4104</v>
      </c>
      <c r="L62" s="14">
        <v>41289</v>
      </c>
      <c r="M62" s="13">
        <v>1</v>
      </c>
      <c r="N62" s="14">
        <v>1</v>
      </c>
      <c r="O62" s="15">
        <v>0</v>
      </c>
      <c r="P62" s="14">
        <v>10</v>
      </c>
      <c r="Q62" s="14">
        <v>10</v>
      </c>
      <c r="R62" s="15" t="s">
        <v>28</v>
      </c>
      <c r="S62" s="16">
        <v>7866</v>
      </c>
      <c r="T62" s="16" t="s">
        <v>28</v>
      </c>
      <c r="U62" s="16" t="s">
        <v>28</v>
      </c>
      <c r="V62" s="14"/>
      <c r="W62" s="14">
        <v>7866</v>
      </c>
      <c r="X62" s="15"/>
      <c r="Y62" s="16"/>
      <c r="Z62" s="16">
        <v>334</v>
      </c>
      <c r="AA62" s="16"/>
      <c r="AB62" s="16">
        <v>4626</v>
      </c>
      <c r="AC62" s="16">
        <v>40</v>
      </c>
      <c r="AD62" s="16"/>
      <c r="AE62" s="14">
        <v>2</v>
      </c>
      <c r="AF62" s="17">
        <v>5002</v>
      </c>
      <c r="AG62" s="13">
        <f t="shared" si="0"/>
        <v>54470</v>
      </c>
    </row>
    <row r="63" spans="1:33" x14ac:dyDescent="0.4">
      <c r="A63" s="11"/>
      <c r="B63" s="12">
        <v>1993</v>
      </c>
      <c r="C63" s="13">
        <v>139</v>
      </c>
      <c r="D63" s="14">
        <v>139</v>
      </c>
      <c r="E63" s="15">
        <v>3</v>
      </c>
      <c r="F63" s="16">
        <v>287</v>
      </c>
      <c r="G63" s="16">
        <v>29933</v>
      </c>
      <c r="H63" s="16">
        <v>12797</v>
      </c>
      <c r="I63" s="16" t="s">
        <v>27</v>
      </c>
      <c r="J63" s="16">
        <v>897</v>
      </c>
      <c r="K63" s="14">
        <v>2889</v>
      </c>
      <c r="L63" s="14">
        <v>46806</v>
      </c>
      <c r="M63" s="13">
        <v>2</v>
      </c>
      <c r="N63" s="14">
        <v>2</v>
      </c>
      <c r="O63" s="15">
        <v>0</v>
      </c>
      <c r="P63" s="14">
        <v>11</v>
      </c>
      <c r="Q63" s="14">
        <v>11</v>
      </c>
      <c r="R63" s="15" t="s">
        <v>28</v>
      </c>
      <c r="S63" s="16" t="s">
        <v>28</v>
      </c>
      <c r="T63" s="16">
        <v>5</v>
      </c>
      <c r="U63" s="16" t="s">
        <v>28</v>
      </c>
      <c r="V63" s="14"/>
      <c r="W63" s="14">
        <v>5</v>
      </c>
      <c r="X63" s="15"/>
      <c r="Y63" s="16"/>
      <c r="Z63" s="16">
        <v>438</v>
      </c>
      <c r="AA63" s="16"/>
      <c r="AB63" s="16">
        <v>6325</v>
      </c>
      <c r="AC63" s="16">
        <v>194</v>
      </c>
      <c r="AD63" s="16"/>
      <c r="AE63" s="14">
        <v>25</v>
      </c>
      <c r="AF63" s="17">
        <v>6982</v>
      </c>
      <c r="AG63" s="13">
        <f t="shared" si="0"/>
        <v>53945</v>
      </c>
    </row>
    <row r="64" spans="1:33" x14ac:dyDescent="0.4">
      <c r="A64" s="11"/>
      <c r="B64" s="12">
        <v>1994</v>
      </c>
      <c r="C64" s="13">
        <v>1998</v>
      </c>
      <c r="D64" s="14">
        <v>1998</v>
      </c>
      <c r="E64" s="15">
        <v>11</v>
      </c>
      <c r="F64" s="16">
        <v>263</v>
      </c>
      <c r="G64" s="16">
        <v>29565</v>
      </c>
      <c r="H64" s="16">
        <v>26389</v>
      </c>
      <c r="I64" s="16" t="s">
        <v>27</v>
      </c>
      <c r="J64" s="16">
        <v>823</v>
      </c>
      <c r="K64" s="14">
        <v>2026</v>
      </c>
      <c r="L64" s="14">
        <v>59077</v>
      </c>
      <c r="M64" s="13">
        <v>2</v>
      </c>
      <c r="N64" s="14">
        <v>2</v>
      </c>
      <c r="O64" s="15">
        <v>0</v>
      </c>
      <c r="P64" s="14">
        <v>6</v>
      </c>
      <c r="Q64" s="14">
        <v>6</v>
      </c>
      <c r="R64" s="15" t="s">
        <v>28</v>
      </c>
      <c r="S64" s="16" t="s">
        <v>28</v>
      </c>
      <c r="T64" s="16">
        <v>83</v>
      </c>
      <c r="U64" s="16" t="s">
        <v>28</v>
      </c>
      <c r="V64" s="14"/>
      <c r="W64" s="14">
        <v>83</v>
      </c>
      <c r="X64" s="15">
        <v>38</v>
      </c>
      <c r="Y64" s="16"/>
      <c r="Z64" s="16">
        <v>544</v>
      </c>
      <c r="AA64" s="16"/>
      <c r="AB64" s="16">
        <v>11068</v>
      </c>
      <c r="AC64" s="16">
        <v>66</v>
      </c>
      <c r="AD64" s="16"/>
      <c r="AE64" s="14">
        <v>106</v>
      </c>
      <c r="AF64" s="17">
        <v>11822</v>
      </c>
      <c r="AG64" s="13">
        <f t="shared" si="0"/>
        <v>72988</v>
      </c>
    </row>
    <row r="65" spans="1:33" x14ac:dyDescent="0.4">
      <c r="A65" s="11"/>
      <c r="B65" s="12">
        <v>1995</v>
      </c>
      <c r="C65" s="13">
        <v>1761</v>
      </c>
      <c r="D65" s="14">
        <v>1761</v>
      </c>
      <c r="E65" s="15">
        <v>28</v>
      </c>
      <c r="F65" s="16">
        <v>282</v>
      </c>
      <c r="G65" s="16">
        <v>29050</v>
      </c>
      <c r="H65" s="16">
        <v>20981</v>
      </c>
      <c r="I65" s="16">
        <v>856</v>
      </c>
      <c r="J65" s="16">
        <v>78</v>
      </c>
      <c r="K65" s="14">
        <v>1177</v>
      </c>
      <c r="L65" s="14">
        <v>52452</v>
      </c>
      <c r="M65" s="13">
        <v>13</v>
      </c>
      <c r="N65" s="14">
        <v>13</v>
      </c>
      <c r="O65" s="15">
        <v>0</v>
      </c>
      <c r="P65" s="14">
        <v>5</v>
      </c>
      <c r="Q65" s="14">
        <v>5</v>
      </c>
      <c r="R65" s="15" t="s">
        <v>28</v>
      </c>
      <c r="S65" s="16" t="s">
        <v>28</v>
      </c>
      <c r="T65" s="16">
        <v>4280</v>
      </c>
      <c r="U65" s="16" t="s">
        <v>28</v>
      </c>
      <c r="V65" s="14"/>
      <c r="W65" s="14">
        <v>4280</v>
      </c>
      <c r="X65" s="15">
        <v>52</v>
      </c>
      <c r="Y65" s="16"/>
      <c r="Z65" s="16">
        <v>882</v>
      </c>
      <c r="AA65" s="16"/>
      <c r="AB65" s="16">
        <v>8302</v>
      </c>
      <c r="AC65" s="16">
        <v>4</v>
      </c>
      <c r="AD65" s="16"/>
      <c r="AE65" s="14">
        <v>102</v>
      </c>
      <c r="AF65" s="17">
        <v>9342</v>
      </c>
      <c r="AG65" s="13">
        <f t="shared" si="0"/>
        <v>67853</v>
      </c>
    </row>
    <row r="66" spans="1:33" x14ac:dyDescent="0.4">
      <c r="A66" s="11"/>
      <c r="B66" s="12">
        <v>1996</v>
      </c>
      <c r="C66" s="13">
        <v>3321</v>
      </c>
      <c r="D66" s="14">
        <v>3321</v>
      </c>
      <c r="E66" s="15">
        <v>43</v>
      </c>
      <c r="F66" s="16">
        <v>116</v>
      </c>
      <c r="G66" s="16">
        <v>32440</v>
      </c>
      <c r="H66" s="16">
        <v>20272</v>
      </c>
      <c r="I66" s="16">
        <v>815</v>
      </c>
      <c r="J66" s="16">
        <v>127</v>
      </c>
      <c r="K66" s="14">
        <v>581</v>
      </c>
      <c r="L66" s="14">
        <v>54394</v>
      </c>
      <c r="M66" s="13">
        <v>157</v>
      </c>
      <c r="N66" s="14">
        <v>157</v>
      </c>
      <c r="O66" s="15">
        <v>0</v>
      </c>
      <c r="P66" s="14">
        <v>21</v>
      </c>
      <c r="Q66" s="14">
        <v>21</v>
      </c>
      <c r="R66" s="15" t="s">
        <v>28</v>
      </c>
      <c r="S66" s="16" t="s">
        <v>28</v>
      </c>
      <c r="T66" s="16">
        <v>7596</v>
      </c>
      <c r="U66" s="16" t="s">
        <v>28</v>
      </c>
      <c r="V66" s="14" t="s">
        <v>28</v>
      </c>
      <c r="W66" s="14">
        <v>7596</v>
      </c>
      <c r="X66" s="15">
        <v>83</v>
      </c>
      <c r="Y66" s="16"/>
      <c r="Z66" s="16">
        <v>1185</v>
      </c>
      <c r="AA66" s="16"/>
      <c r="AB66" s="16">
        <v>17150</v>
      </c>
      <c r="AC66" s="16">
        <v>10</v>
      </c>
      <c r="AD66" s="16">
        <v>11</v>
      </c>
      <c r="AE66" s="14">
        <v>88</v>
      </c>
      <c r="AF66" s="17">
        <v>18527</v>
      </c>
      <c r="AG66" s="13">
        <f t="shared" si="0"/>
        <v>84016</v>
      </c>
    </row>
    <row r="67" spans="1:33" x14ac:dyDescent="0.4">
      <c r="A67" s="11"/>
      <c r="B67" s="12">
        <v>1997</v>
      </c>
      <c r="C67" s="13">
        <v>2166</v>
      </c>
      <c r="D67" s="14">
        <v>2166</v>
      </c>
      <c r="E67" s="15">
        <v>40</v>
      </c>
      <c r="F67" s="16">
        <v>359</v>
      </c>
      <c r="G67" s="16">
        <v>38899</v>
      </c>
      <c r="H67" s="16">
        <v>32238</v>
      </c>
      <c r="I67" s="16">
        <v>1585</v>
      </c>
      <c r="J67" s="16">
        <v>135</v>
      </c>
      <c r="K67" s="14">
        <v>1068</v>
      </c>
      <c r="L67" s="14">
        <v>74324</v>
      </c>
      <c r="M67" s="13">
        <v>404</v>
      </c>
      <c r="N67" s="14">
        <v>404</v>
      </c>
      <c r="O67" s="15">
        <v>0</v>
      </c>
      <c r="P67" s="14">
        <v>53</v>
      </c>
      <c r="Q67" s="14">
        <v>53</v>
      </c>
      <c r="R67" s="15" t="s">
        <v>28</v>
      </c>
      <c r="S67" s="16" t="s">
        <v>28</v>
      </c>
      <c r="T67" s="16">
        <v>9456</v>
      </c>
      <c r="U67" s="16" t="s">
        <v>28</v>
      </c>
      <c r="V67" s="14" t="s">
        <v>28</v>
      </c>
      <c r="W67" s="14">
        <v>9456</v>
      </c>
      <c r="X67" s="15">
        <v>60</v>
      </c>
      <c r="Y67" s="16"/>
      <c r="Z67" s="16">
        <v>1653</v>
      </c>
      <c r="AA67" s="16"/>
      <c r="AB67" s="16">
        <v>14458</v>
      </c>
      <c r="AC67" s="16">
        <v>12</v>
      </c>
      <c r="AD67" s="16">
        <v>2</v>
      </c>
      <c r="AE67" s="14">
        <v>1018</v>
      </c>
      <c r="AF67" s="17">
        <v>17203</v>
      </c>
      <c r="AG67" s="13">
        <f t="shared" si="0"/>
        <v>103606</v>
      </c>
    </row>
    <row r="68" spans="1:33" x14ac:dyDescent="0.4">
      <c r="A68" s="11"/>
      <c r="B68" s="12">
        <v>1998</v>
      </c>
      <c r="C68" s="13">
        <v>4177</v>
      </c>
      <c r="D68" s="14">
        <v>4177</v>
      </c>
      <c r="E68" s="15">
        <v>41</v>
      </c>
      <c r="F68" s="16">
        <v>206</v>
      </c>
      <c r="G68" s="16">
        <v>35755</v>
      </c>
      <c r="H68" s="16">
        <v>22926</v>
      </c>
      <c r="I68" s="16">
        <v>1190</v>
      </c>
      <c r="J68" s="16">
        <v>104</v>
      </c>
      <c r="K68" s="14">
        <v>1554</v>
      </c>
      <c r="L68" s="14">
        <v>61776</v>
      </c>
      <c r="M68" s="13">
        <v>225</v>
      </c>
      <c r="N68" s="14">
        <v>225</v>
      </c>
      <c r="O68" s="15">
        <v>0</v>
      </c>
      <c r="P68" s="14">
        <v>8</v>
      </c>
      <c r="Q68" s="14">
        <v>8</v>
      </c>
      <c r="R68" s="15" t="s">
        <v>28</v>
      </c>
      <c r="S68" s="16" t="s">
        <v>28</v>
      </c>
      <c r="T68" s="16">
        <v>8810</v>
      </c>
      <c r="U68" s="16" t="s">
        <v>28</v>
      </c>
      <c r="V68" s="14" t="s">
        <v>28</v>
      </c>
      <c r="W68" s="14">
        <v>8810</v>
      </c>
      <c r="X68" s="15">
        <v>80</v>
      </c>
      <c r="Y68" s="16"/>
      <c r="Z68" s="16">
        <v>1120</v>
      </c>
      <c r="AA68" s="16"/>
      <c r="AB68" s="16">
        <v>14577</v>
      </c>
      <c r="AC68" s="16">
        <v>15</v>
      </c>
      <c r="AD68" s="16">
        <v>33</v>
      </c>
      <c r="AE68" s="14">
        <v>1208</v>
      </c>
      <c r="AF68" s="17">
        <v>17033</v>
      </c>
      <c r="AG68" s="13">
        <f t="shared" si="0"/>
        <v>92029</v>
      </c>
    </row>
    <row r="69" spans="1:33" x14ac:dyDescent="0.4">
      <c r="A69" s="11"/>
      <c r="B69" s="12">
        <v>1999</v>
      </c>
      <c r="C69" s="13">
        <v>2734</v>
      </c>
      <c r="D69" s="14">
        <v>2734</v>
      </c>
      <c r="E69" s="15">
        <v>90</v>
      </c>
      <c r="F69" s="16">
        <v>289</v>
      </c>
      <c r="G69" s="16">
        <v>33339</v>
      </c>
      <c r="H69" s="16">
        <v>50369</v>
      </c>
      <c r="I69" s="16">
        <v>891</v>
      </c>
      <c r="J69" s="16">
        <v>62</v>
      </c>
      <c r="K69" s="14">
        <v>6872</v>
      </c>
      <c r="L69" s="14">
        <v>91912</v>
      </c>
      <c r="M69" s="13">
        <v>98</v>
      </c>
      <c r="N69" s="14">
        <v>98</v>
      </c>
      <c r="O69" s="15">
        <v>57</v>
      </c>
      <c r="P69" s="14">
        <v>0</v>
      </c>
      <c r="Q69" s="14">
        <v>57</v>
      </c>
      <c r="R69" s="15" t="s">
        <v>28</v>
      </c>
      <c r="S69" s="16" t="s">
        <v>28</v>
      </c>
      <c r="T69" s="16">
        <v>8393</v>
      </c>
      <c r="U69" s="16" t="s">
        <v>28</v>
      </c>
      <c r="V69" s="14" t="s">
        <v>28</v>
      </c>
      <c r="W69" s="14">
        <v>8393</v>
      </c>
      <c r="X69" s="15">
        <v>149</v>
      </c>
      <c r="Y69" s="16"/>
      <c r="Z69" s="16">
        <v>1542</v>
      </c>
      <c r="AA69" s="16"/>
      <c r="AB69" s="16">
        <v>10451</v>
      </c>
      <c r="AC69" s="16">
        <v>61</v>
      </c>
      <c r="AD69" s="16">
        <v>48</v>
      </c>
      <c r="AE69" s="14">
        <v>3621</v>
      </c>
      <c r="AF69" s="17">
        <v>15872</v>
      </c>
      <c r="AG69" s="13">
        <f t="shared" si="0"/>
        <v>119066</v>
      </c>
    </row>
    <row r="70" spans="1:33" x14ac:dyDescent="0.4">
      <c r="A70" s="11"/>
      <c r="B70" s="12">
        <v>2000</v>
      </c>
      <c r="C70" s="13">
        <v>4531</v>
      </c>
      <c r="D70" s="14">
        <v>4531</v>
      </c>
      <c r="E70" s="15">
        <v>136</v>
      </c>
      <c r="F70" s="16">
        <v>67</v>
      </c>
      <c r="G70" s="16">
        <v>29995</v>
      </c>
      <c r="H70" s="16">
        <v>21550</v>
      </c>
      <c r="I70" s="16">
        <v>645</v>
      </c>
      <c r="J70" s="16">
        <v>86</v>
      </c>
      <c r="K70" s="14">
        <v>2408</v>
      </c>
      <c r="L70" s="14">
        <v>54887</v>
      </c>
      <c r="M70" s="13">
        <v>15</v>
      </c>
      <c r="N70" s="14">
        <v>15</v>
      </c>
      <c r="O70" s="15">
        <v>33</v>
      </c>
      <c r="P70" s="14">
        <v>70</v>
      </c>
      <c r="Q70" s="14">
        <v>103</v>
      </c>
      <c r="R70" s="15" t="s">
        <v>28</v>
      </c>
      <c r="S70" s="16" t="s">
        <v>28</v>
      </c>
      <c r="T70" s="16">
        <v>8842</v>
      </c>
      <c r="U70" s="16" t="s">
        <v>28</v>
      </c>
      <c r="V70" s="14" t="s">
        <v>28</v>
      </c>
      <c r="W70" s="14">
        <v>8842</v>
      </c>
      <c r="X70" s="15">
        <v>55</v>
      </c>
      <c r="Y70" s="16"/>
      <c r="Z70" s="16">
        <v>940</v>
      </c>
      <c r="AA70" s="16"/>
      <c r="AB70" s="16">
        <v>9834</v>
      </c>
      <c r="AC70" s="16">
        <v>24</v>
      </c>
      <c r="AD70" s="16">
        <v>4</v>
      </c>
      <c r="AE70" s="14">
        <v>1798</v>
      </c>
      <c r="AF70" s="17">
        <v>12655</v>
      </c>
      <c r="AG70" s="13">
        <f t="shared" ref="AG70:AG88" si="3">D70+L70+N70+Q70+W70+AF70</f>
        <v>81033</v>
      </c>
    </row>
    <row r="71" spans="1:33" x14ac:dyDescent="0.4">
      <c r="A71" s="11"/>
      <c r="B71" s="12">
        <v>2001</v>
      </c>
      <c r="C71" s="13">
        <v>5248</v>
      </c>
      <c r="D71" s="14">
        <v>5248</v>
      </c>
      <c r="E71" s="15">
        <v>78</v>
      </c>
      <c r="F71" s="16">
        <v>117</v>
      </c>
      <c r="G71" s="16">
        <v>28801</v>
      </c>
      <c r="H71" s="16">
        <v>29430</v>
      </c>
      <c r="I71" s="16">
        <v>416</v>
      </c>
      <c r="J71" s="16">
        <v>35</v>
      </c>
      <c r="K71" s="14">
        <v>974</v>
      </c>
      <c r="L71" s="14">
        <v>59851</v>
      </c>
      <c r="M71" s="13">
        <v>63</v>
      </c>
      <c r="N71" s="14">
        <v>63</v>
      </c>
      <c r="O71" s="15">
        <v>18</v>
      </c>
      <c r="P71" s="14">
        <v>0</v>
      </c>
      <c r="Q71" s="14">
        <v>18</v>
      </c>
      <c r="R71" s="15" t="s">
        <v>28</v>
      </c>
      <c r="S71" s="16">
        <v>1</v>
      </c>
      <c r="T71" s="16">
        <v>8684</v>
      </c>
      <c r="U71" s="16" t="s">
        <v>29</v>
      </c>
      <c r="V71" s="14" t="s">
        <v>28</v>
      </c>
      <c r="W71" s="14">
        <v>8685</v>
      </c>
      <c r="X71" s="15">
        <v>94</v>
      </c>
      <c r="Y71" s="16"/>
      <c r="Z71" s="16">
        <v>1295</v>
      </c>
      <c r="AA71" s="16"/>
      <c r="AB71" s="16">
        <v>11543</v>
      </c>
      <c r="AC71" s="16">
        <v>39</v>
      </c>
      <c r="AD71" s="16">
        <v>51</v>
      </c>
      <c r="AE71" s="14">
        <v>1635</v>
      </c>
      <c r="AF71" s="17">
        <v>14657</v>
      </c>
      <c r="AG71" s="13">
        <f t="shared" si="3"/>
        <v>88522</v>
      </c>
    </row>
    <row r="72" spans="1:33" x14ac:dyDescent="0.4">
      <c r="A72" s="11"/>
      <c r="B72" s="12">
        <v>2002</v>
      </c>
      <c r="C72" s="13">
        <v>5379</v>
      </c>
      <c r="D72" s="14">
        <v>5379</v>
      </c>
      <c r="E72" s="15">
        <v>109</v>
      </c>
      <c r="F72" s="16">
        <v>332</v>
      </c>
      <c r="G72" s="16">
        <v>23585</v>
      </c>
      <c r="H72" s="16">
        <v>48454</v>
      </c>
      <c r="I72" s="16">
        <v>787</v>
      </c>
      <c r="J72" s="16">
        <v>85</v>
      </c>
      <c r="K72" s="14">
        <v>3303</v>
      </c>
      <c r="L72" s="14">
        <v>76655</v>
      </c>
      <c r="M72" s="13">
        <v>111</v>
      </c>
      <c r="N72" s="14">
        <v>111</v>
      </c>
      <c r="O72" s="15">
        <v>0</v>
      </c>
      <c r="P72" s="14">
        <v>28</v>
      </c>
      <c r="Q72" s="14">
        <v>28</v>
      </c>
      <c r="R72" s="15" t="s">
        <v>28</v>
      </c>
      <c r="S72" s="16" t="s">
        <v>28</v>
      </c>
      <c r="T72" s="16">
        <v>7965</v>
      </c>
      <c r="U72" s="16" t="s">
        <v>28</v>
      </c>
      <c r="V72" s="14" t="s">
        <v>28</v>
      </c>
      <c r="W72" s="14">
        <v>7965</v>
      </c>
      <c r="X72" s="15">
        <v>30</v>
      </c>
      <c r="Y72" s="16"/>
      <c r="Z72" s="16">
        <v>525</v>
      </c>
      <c r="AA72" s="16"/>
      <c r="AB72" s="16">
        <v>11003</v>
      </c>
      <c r="AC72" s="16">
        <v>13</v>
      </c>
      <c r="AD72" s="16">
        <v>4</v>
      </c>
      <c r="AE72" s="14">
        <v>2357</v>
      </c>
      <c r="AF72" s="17">
        <v>13932</v>
      </c>
      <c r="AG72" s="13">
        <f t="shared" si="3"/>
        <v>104070</v>
      </c>
    </row>
    <row r="73" spans="1:33" x14ac:dyDescent="0.4">
      <c r="A73" s="11"/>
      <c r="B73" s="12">
        <v>2003</v>
      </c>
      <c r="C73" s="13">
        <v>6847</v>
      </c>
      <c r="D73" s="14">
        <v>6847</v>
      </c>
      <c r="E73" s="15">
        <v>69</v>
      </c>
      <c r="F73" s="16">
        <v>126</v>
      </c>
      <c r="G73" s="16">
        <v>20907</v>
      </c>
      <c r="H73" s="16">
        <v>36114</v>
      </c>
      <c r="I73" s="16">
        <v>922</v>
      </c>
      <c r="J73" s="16">
        <v>85</v>
      </c>
      <c r="K73" s="14">
        <v>627</v>
      </c>
      <c r="L73" s="14">
        <v>58850</v>
      </c>
      <c r="M73" s="13">
        <v>146</v>
      </c>
      <c r="N73" s="14">
        <v>146</v>
      </c>
      <c r="O73" s="15">
        <v>0</v>
      </c>
      <c r="P73" s="14">
        <v>29</v>
      </c>
      <c r="Q73" s="14">
        <v>29</v>
      </c>
      <c r="R73" s="15" t="s">
        <v>28</v>
      </c>
      <c r="S73" s="16" t="s">
        <v>28</v>
      </c>
      <c r="T73" s="16">
        <v>7166</v>
      </c>
      <c r="U73" s="16" t="s">
        <v>28</v>
      </c>
      <c r="V73" s="14" t="s">
        <v>28</v>
      </c>
      <c r="W73" s="14">
        <v>7166</v>
      </c>
      <c r="X73" s="15">
        <v>16</v>
      </c>
      <c r="Y73" s="16"/>
      <c r="Z73" s="16">
        <v>524</v>
      </c>
      <c r="AA73" s="16"/>
      <c r="AB73" s="16">
        <v>14246</v>
      </c>
      <c r="AC73" s="16">
        <v>8</v>
      </c>
      <c r="AD73" s="16">
        <v>44</v>
      </c>
      <c r="AE73" s="14">
        <v>2214</v>
      </c>
      <c r="AF73" s="17">
        <v>17052</v>
      </c>
      <c r="AG73" s="13">
        <f t="shared" si="3"/>
        <v>90090</v>
      </c>
    </row>
    <row r="74" spans="1:33" x14ac:dyDescent="0.4">
      <c r="A74" s="11"/>
      <c r="B74" s="12">
        <v>2004</v>
      </c>
      <c r="C74" s="13">
        <v>7857</v>
      </c>
      <c r="D74" s="14">
        <v>7857</v>
      </c>
      <c r="E74" s="15">
        <v>30</v>
      </c>
      <c r="F74" s="16">
        <v>61</v>
      </c>
      <c r="G74" s="16">
        <v>17341</v>
      </c>
      <c r="H74" s="16">
        <v>32255</v>
      </c>
      <c r="I74" s="16">
        <v>772</v>
      </c>
      <c r="J74" s="16">
        <v>54</v>
      </c>
      <c r="K74" s="14">
        <v>7200</v>
      </c>
      <c r="L74" s="14">
        <v>57713</v>
      </c>
      <c r="M74" s="13">
        <v>77</v>
      </c>
      <c r="N74" s="14">
        <v>77</v>
      </c>
      <c r="O74" s="15">
        <v>0</v>
      </c>
      <c r="P74" s="14">
        <v>104</v>
      </c>
      <c r="Q74" s="14">
        <v>104</v>
      </c>
      <c r="R74" s="15" t="s">
        <v>28</v>
      </c>
      <c r="S74" s="16" t="s">
        <v>28</v>
      </c>
      <c r="T74" s="16">
        <v>4988</v>
      </c>
      <c r="U74" s="16" t="s">
        <v>28</v>
      </c>
      <c r="V74" s="14" t="s">
        <v>28</v>
      </c>
      <c r="W74" s="14">
        <v>4988</v>
      </c>
      <c r="X74" s="15">
        <v>12</v>
      </c>
      <c r="Y74" s="16"/>
      <c r="Z74" s="16">
        <v>361</v>
      </c>
      <c r="AA74" s="16"/>
      <c r="AB74" s="16">
        <v>13630</v>
      </c>
      <c r="AC74" s="16">
        <v>3</v>
      </c>
      <c r="AD74" s="16">
        <v>1</v>
      </c>
      <c r="AE74" s="14">
        <v>1506</v>
      </c>
      <c r="AF74" s="17">
        <v>15513</v>
      </c>
      <c r="AG74" s="13">
        <f t="shared" si="3"/>
        <v>86252</v>
      </c>
    </row>
    <row r="75" spans="1:33" x14ac:dyDescent="0.4">
      <c r="A75" s="11"/>
      <c r="B75" s="12">
        <v>2005</v>
      </c>
      <c r="C75" s="13">
        <v>4829</v>
      </c>
      <c r="D75" s="14">
        <v>4829</v>
      </c>
      <c r="E75" s="15">
        <v>97</v>
      </c>
      <c r="F75" s="16">
        <v>154</v>
      </c>
      <c r="G75" s="16">
        <v>20465</v>
      </c>
      <c r="H75" s="16">
        <v>16133</v>
      </c>
      <c r="I75" s="16">
        <v>665</v>
      </c>
      <c r="J75" s="16">
        <v>234</v>
      </c>
      <c r="K75" s="14">
        <v>850</v>
      </c>
      <c r="L75" s="14">
        <v>38598</v>
      </c>
      <c r="M75" s="13">
        <v>419</v>
      </c>
      <c r="N75" s="14">
        <v>419</v>
      </c>
      <c r="O75" s="15">
        <v>0</v>
      </c>
      <c r="P75" s="14">
        <v>0</v>
      </c>
      <c r="Q75" s="14">
        <v>0</v>
      </c>
      <c r="R75" s="15" t="s">
        <v>28</v>
      </c>
      <c r="S75" s="16" t="s">
        <v>28</v>
      </c>
      <c r="T75" s="16">
        <v>4472</v>
      </c>
      <c r="U75" s="16" t="s">
        <v>28</v>
      </c>
      <c r="V75" s="14" t="s">
        <v>28</v>
      </c>
      <c r="W75" s="14">
        <v>4472</v>
      </c>
      <c r="X75" s="15">
        <v>20</v>
      </c>
      <c r="Y75" s="16"/>
      <c r="Z75" s="16">
        <v>296</v>
      </c>
      <c r="AA75" s="16"/>
      <c r="AB75" s="16">
        <v>8654</v>
      </c>
      <c r="AC75" s="16">
        <v>1</v>
      </c>
      <c r="AD75" s="16"/>
      <c r="AE75" s="14">
        <v>1719</v>
      </c>
      <c r="AF75" s="17">
        <v>10690</v>
      </c>
      <c r="AG75" s="13">
        <f t="shared" si="3"/>
        <v>59008</v>
      </c>
    </row>
    <row r="76" spans="1:33" x14ac:dyDescent="0.4">
      <c r="A76" s="11"/>
      <c r="B76" s="12">
        <v>2006</v>
      </c>
      <c r="C76" s="13">
        <v>5833</v>
      </c>
      <c r="D76" s="14">
        <v>5833</v>
      </c>
      <c r="E76" s="15">
        <v>55</v>
      </c>
      <c r="F76" s="16">
        <v>221</v>
      </c>
      <c r="G76" s="16">
        <v>21168</v>
      </c>
      <c r="H76" s="16">
        <v>15400</v>
      </c>
      <c r="I76" s="16">
        <v>460</v>
      </c>
      <c r="J76" s="16">
        <v>42</v>
      </c>
      <c r="K76" s="14">
        <v>364</v>
      </c>
      <c r="L76" s="14">
        <v>37710</v>
      </c>
      <c r="M76" s="13">
        <v>134</v>
      </c>
      <c r="N76" s="14">
        <v>134</v>
      </c>
      <c r="O76" s="15">
        <v>0</v>
      </c>
      <c r="P76" s="14">
        <v>109</v>
      </c>
      <c r="Q76" s="14">
        <v>109</v>
      </c>
      <c r="R76" s="15" t="s">
        <v>28</v>
      </c>
      <c r="S76" s="16" t="s">
        <v>28</v>
      </c>
      <c r="T76" s="16">
        <v>4317</v>
      </c>
      <c r="U76" s="16" t="s">
        <v>28</v>
      </c>
      <c r="V76" s="14" t="s">
        <v>28</v>
      </c>
      <c r="W76" s="14">
        <v>4317</v>
      </c>
      <c r="X76" s="15">
        <v>3</v>
      </c>
      <c r="Y76" s="16"/>
      <c r="Z76" s="16">
        <v>270</v>
      </c>
      <c r="AA76" s="16"/>
      <c r="AB76" s="16">
        <v>12642</v>
      </c>
      <c r="AC76" s="16" t="s">
        <v>29</v>
      </c>
      <c r="AD76" s="16"/>
      <c r="AE76" s="14">
        <v>385</v>
      </c>
      <c r="AF76" s="17">
        <v>13300</v>
      </c>
      <c r="AG76" s="13">
        <f t="shared" si="3"/>
        <v>61403</v>
      </c>
    </row>
    <row r="77" spans="1:33" x14ac:dyDescent="0.4">
      <c r="A77" s="11"/>
      <c r="B77" s="12">
        <v>2007</v>
      </c>
      <c r="C77" s="13">
        <v>6040</v>
      </c>
      <c r="D77" s="14">
        <v>6040</v>
      </c>
      <c r="E77" s="15">
        <v>30</v>
      </c>
      <c r="F77" s="16">
        <v>226</v>
      </c>
      <c r="G77" s="16">
        <v>22381</v>
      </c>
      <c r="H77" s="16">
        <v>37768</v>
      </c>
      <c r="I77" s="16">
        <v>519</v>
      </c>
      <c r="J77" s="16">
        <v>44</v>
      </c>
      <c r="K77" s="14">
        <v>5682</v>
      </c>
      <c r="L77" s="14">
        <v>66650</v>
      </c>
      <c r="M77" s="13">
        <v>136</v>
      </c>
      <c r="N77" s="14">
        <v>136</v>
      </c>
      <c r="O77" s="15">
        <v>0</v>
      </c>
      <c r="P77" s="14">
        <v>40</v>
      </c>
      <c r="Q77" s="14">
        <v>40</v>
      </c>
      <c r="R77" s="15" t="s">
        <v>28</v>
      </c>
      <c r="S77" s="16" t="s">
        <v>29</v>
      </c>
      <c r="T77" s="16">
        <v>2916</v>
      </c>
      <c r="U77" s="16" t="s">
        <v>28</v>
      </c>
      <c r="V77" s="14" t="s">
        <v>28</v>
      </c>
      <c r="W77" s="14">
        <v>2916</v>
      </c>
      <c r="X77" s="15">
        <v>4</v>
      </c>
      <c r="Y77" s="16">
        <v>94</v>
      </c>
      <c r="Z77" s="16">
        <v>250</v>
      </c>
      <c r="AA77" s="16"/>
      <c r="AB77" s="16">
        <v>11911</v>
      </c>
      <c r="AC77" s="16" t="s">
        <v>29</v>
      </c>
      <c r="AD77" s="16">
        <v>77</v>
      </c>
      <c r="AE77" s="14">
        <v>461</v>
      </c>
      <c r="AF77" s="17">
        <v>12797</v>
      </c>
      <c r="AG77" s="13">
        <f t="shared" si="3"/>
        <v>88579</v>
      </c>
    </row>
    <row r="78" spans="1:33" x14ac:dyDescent="0.4">
      <c r="A78" s="11"/>
      <c r="B78" s="12">
        <v>2008</v>
      </c>
      <c r="C78" s="13">
        <v>5464</v>
      </c>
      <c r="D78" s="14">
        <v>5464</v>
      </c>
      <c r="E78" s="15">
        <v>101</v>
      </c>
      <c r="F78" s="16">
        <v>1531</v>
      </c>
      <c r="G78" s="16">
        <v>19092</v>
      </c>
      <c r="H78" s="16">
        <v>19060</v>
      </c>
      <c r="I78" s="16">
        <v>549</v>
      </c>
      <c r="J78" s="16">
        <v>34</v>
      </c>
      <c r="K78" s="14">
        <v>825</v>
      </c>
      <c r="L78" s="14">
        <v>41192</v>
      </c>
      <c r="M78" s="13">
        <v>400</v>
      </c>
      <c r="N78" s="14">
        <v>400</v>
      </c>
      <c r="O78" s="15" t="s">
        <v>28</v>
      </c>
      <c r="P78" s="14">
        <v>10</v>
      </c>
      <c r="Q78" s="14">
        <v>10</v>
      </c>
      <c r="R78" s="15" t="s">
        <v>28</v>
      </c>
      <c r="S78" s="16" t="s">
        <v>28</v>
      </c>
      <c r="T78" s="16">
        <v>3069</v>
      </c>
      <c r="U78" s="16" t="s">
        <v>28</v>
      </c>
      <c r="V78" s="14" t="s">
        <v>28</v>
      </c>
      <c r="W78" s="14">
        <v>3069</v>
      </c>
      <c r="X78" s="15">
        <v>1</v>
      </c>
      <c r="Y78" s="16">
        <v>28</v>
      </c>
      <c r="Z78" s="16">
        <v>354</v>
      </c>
      <c r="AA78" s="16"/>
      <c r="AB78" s="16">
        <v>11762</v>
      </c>
      <c r="AC78" s="16" t="s">
        <v>29</v>
      </c>
      <c r="AD78" s="16"/>
      <c r="AE78" s="14">
        <v>418</v>
      </c>
      <c r="AF78" s="17">
        <v>12563</v>
      </c>
      <c r="AG78" s="13">
        <f t="shared" si="3"/>
        <v>62698</v>
      </c>
    </row>
    <row r="79" spans="1:33" x14ac:dyDescent="0.4">
      <c r="A79" s="11"/>
      <c r="B79" s="12">
        <v>2009</v>
      </c>
      <c r="C79" s="13">
        <v>5693</v>
      </c>
      <c r="D79" s="14">
        <v>5693</v>
      </c>
      <c r="E79" s="15">
        <v>33</v>
      </c>
      <c r="F79" s="16">
        <v>149</v>
      </c>
      <c r="G79" s="16">
        <v>21995</v>
      </c>
      <c r="H79" s="16">
        <v>31172</v>
      </c>
      <c r="I79" s="16">
        <v>410</v>
      </c>
      <c r="J79" s="16">
        <v>43</v>
      </c>
      <c r="K79" s="14">
        <v>2076</v>
      </c>
      <c r="L79" s="14">
        <v>55878</v>
      </c>
      <c r="M79" s="13">
        <v>95</v>
      </c>
      <c r="N79" s="14">
        <v>95</v>
      </c>
      <c r="O79" s="15" t="s">
        <v>28</v>
      </c>
      <c r="P79" s="14">
        <v>17</v>
      </c>
      <c r="Q79" s="14">
        <v>17</v>
      </c>
      <c r="R79" s="15" t="s">
        <v>28</v>
      </c>
      <c r="S79" s="16" t="s">
        <v>28</v>
      </c>
      <c r="T79" s="16">
        <v>2378</v>
      </c>
      <c r="U79" s="16" t="s">
        <v>28</v>
      </c>
      <c r="V79" s="14" t="s">
        <v>28</v>
      </c>
      <c r="W79" s="14">
        <v>2378</v>
      </c>
      <c r="X79" s="15">
        <v>4</v>
      </c>
      <c r="Y79" s="16">
        <v>97</v>
      </c>
      <c r="Z79" s="16">
        <v>203</v>
      </c>
      <c r="AA79" s="16"/>
      <c r="AB79" s="16">
        <v>12343</v>
      </c>
      <c r="AC79" s="16" t="s">
        <v>29</v>
      </c>
      <c r="AD79" s="16">
        <v>31</v>
      </c>
      <c r="AE79" s="14">
        <v>944</v>
      </c>
      <c r="AF79" s="17">
        <v>13622</v>
      </c>
      <c r="AG79" s="13">
        <f t="shared" si="3"/>
        <v>77683</v>
      </c>
    </row>
    <row r="80" spans="1:33" x14ac:dyDescent="0.4">
      <c r="A80" s="11"/>
      <c r="B80" s="12">
        <v>2010</v>
      </c>
      <c r="C80" s="13">
        <v>6527</v>
      </c>
      <c r="D80" s="14">
        <v>6527</v>
      </c>
      <c r="E80" s="15">
        <v>42</v>
      </c>
      <c r="F80" s="16">
        <v>24</v>
      </c>
      <c r="G80" s="16">
        <v>21167</v>
      </c>
      <c r="H80" s="16">
        <v>19561</v>
      </c>
      <c r="I80" s="16">
        <v>588</v>
      </c>
      <c r="J80" s="16">
        <v>37</v>
      </c>
      <c r="K80" s="14">
        <v>330</v>
      </c>
      <c r="L80" s="14">
        <v>41749</v>
      </c>
      <c r="M80" s="13">
        <v>107</v>
      </c>
      <c r="N80" s="14">
        <v>107</v>
      </c>
      <c r="O80" s="15" t="s">
        <v>28</v>
      </c>
      <c r="P80" s="14">
        <v>25</v>
      </c>
      <c r="Q80" s="14">
        <v>25</v>
      </c>
      <c r="R80" s="19" t="s">
        <v>29</v>
      </c>
      <c r="S80" s="20" t="s">
        <v>28</v>
      </c>
      <c r="T80" s="20">
        <v>2818</v>
      </c>
      <c r="U80" s="20" t="s">
        <v>28</v>
      </c>
      <c r="V80" s="21" t="s">
        <v>28</v>
      </c>
      <c r="W80" s="14">
        <v>2818</v>
      </c>
      <c r="X80" s="15">
        <v>5</v>
      </c>
      <c r="Y80" s="16">
        <v>53</v>
      </c>
      <c r="Z80" s="16">
        <v>421</v>
      </c>
      <c r="AA80" s="16"/>
      <c r="AB80" s="16">
        <v>11691</v>
      </c>
      <c r="AC80" s="16">
        <v>0</v>
      </c>
      <c r="AD80" s="16"/>
      <c r="AE80" s="14">
        <v>862</v>
      </c>
      <c r="AF80" s="17">
        <v>13032</v>
      </c>
      <c r="AG80" s="13">
        <f t="shared" si="3"/>
        <v>64258</v>
      </c>
    </row>
    <row r="81" spans="1:33" x14ac:dyDescent="0.4">
      <c r="A81" s="11"/>
      <c r="B81" s="12">
        <v>2011</v>
      </c>
      <c r="C81" s="13">
        <v>5385</v>
      </c>
      <c r="D81" s="14">
        <v>5385</v>
      </c>
      <c r="E81" s="15">
        <v>50</v>
      </c>
      <c r="F81" s="16">
        <v>12</v>
      </c>
      <c r="G81" s="16">
        <v>20956.03</v>
      </c>
      <c r="H81" s="16">
        <v>25704</v>
      </c>
      <c r="I81" s="16">
        <v>443</v>
      </c>
      <c r="J81" s="16">
        <v>78</v>
      </c>
      <c r="K81" s="14">
        <v>480</v>
      </c>
      <c r="L81" s="14">
        <v>47723.03</v>
      </c>
      <c r="M81" s="13">
        <v>78</v>
      </c>
      <c r="N81" s="14">
        <v>78</v>
      </c>
      <c r="O81" s="15" t="s">
        <v>28</v>
      </c>
      <c r="P81" s="14">
        <v>0</v>
      </c>
      <c r="Q81" s="14" t="s">
        <v>28</v>
      </c>
      <c r="R81" s="19" t="s">
        <v>88</v>
      </c>
      <c r="S81" s="20">
        <v>1</v>
      </c>
      <c r="T81" s="20">
        <v>3434</v>
      </c>
      <c r="U81" s="20">
        <v>2</v>
      </c>
      <c r="V81" s="21" t="s">
        <v>27</v>
      </c>
      <c r="W81" s="14">
        <v>3437</v>
      </c>
      <c r="X81" s="15">
        <v>5</v>
      </c>
      <c r="Y81" s="16">
        <v>84</v>
      </c>
      <c r="Z81" s="16">
        <v>708</v>
      </c>
      <c r="AA81" s="16"/>
      <c r="AB81" s="16">
        <v>10147</v>
      </c>
      <c r="AC81" s="16">
        <v>0</v>
      </c>
      <c r="AD81" s="16"/>
      <c r="AE81" s="14">
        <v>421</v>
      </c>
      <c r="AF81" s="17">
        <v>11365</v>
      </c>
      <c r="AG81" s="13">
        <f>D81+L81+N81+W81+AF81</f>
        <v>67988.03</v>
      </c>
    </row>
    <row r="82" spans="1:33" x14ac:dyDescent="0.4">
      <c r="A82" s="11"/>
      <c r="B82" s="12">
        <v>2012</v>
      </c>
      <c r="C82" s="13">
        <v>2484</v>
      </c>
      <c r="D82" s="14">
        <v>2484</v>
      </c>
      <c r="E82" s="15">
        <v>48</v>
      </c>
      <c r="F82" s="16">
        <v>26</v>
      </c>
      <c r="G82" s="16">
        <v>22827.91</v>
      </c>
      <c r="H82" s="16">
        <v>33742</v>
      </c>
      <c r="I82" s="16">
        <v>610</v>
      </c>
      <c r="J82" s="16">
        <v>129</v>
      </c>
      <c r="K82" s="14">
        <v>4193</v>
      </c>
      <c r="L82" s="14">
        <v>61575.91</v>
      </c>
      <c r="M82" s="13">
        <v>156</v>
      </c>
      <c r="N82" s="14">
        <v>156</v>
      </c>
      <c r="O82" s="15">
        <v>0</v>
      </c>
      <c r="P82" s="14">
        <v>0</v>
      </c>
      <c r="Q82" s="14">
        <v>0</v>
      </c>
      <c r="R82" s="19">
        <v>2</v>
      </c>
      <c r="S82" s="20">
        <v>2</v>
      </c>
      <c r="T82" s="20">
        <v>2643</v>
      </c>
      <c r="U82" s="20" t="s">
        <v>27</v>
      </c>
      <c r="V82" s="21" t="s">
        <v>27</v>
      </c>
      <c r="W82" s="14">
        <v>2647</v>
      </c>
      <c r="X82" s="15">
        <v>8</v>
      </c>
      <c r="Y82" s="16">
        <v>253</v>
      </c>
      <c r="Z82" s="16">
        <v>660</v>
      </c>
      <c r="AA82" s="16"/>
      <c r="AB82" s="16">
        <v>14152</v>
      </c>
      <c r="AC82" s="16">
        <v>2</v>
      </c>
      <c r="AD82" s="16"/>
      <c r="AE82" s="14">
        <v>1212</v>
      </c>
      <c r="AF82" s="17">
        <v>16287</v>
      </c>
      <c r="AG82" s="13">
        <f t="shared" si="3"/>
        <v>83149.91</v>
      </c>
    </row>
    <row r="83" spans="1:33" x14ac:dyDescent="0.4">
      <c r="A83" s="11"/>
      <c r="B83" s="12">
        <v>2013</v>
      </c>
      <c r="C83" s="13">
        <v>5088</v>
      </c>
      <c r="D83" s="14">
        <v>5088</v>
      </c>
      <c r="E83" s="15">
        <v>36</v>
      </c>
      <c r="F83" s="16">
        <v>14</v>
      </c>
      <c r="G83" s="16">
        <v>19838.97</v>
      </c>
      <c r="H83" s="16">
        <v>33567.800000000003</v>
      </c>
      <c r="I83" s="16">
        <v>302</v>
      </c>
      <c r="J83" s="16">
        <v>211</v>
      </c>
      <c r="K83" s="14">
        <v>1988</v>
      </c>
      <c r="L83" s="14">
        <v>55957.770000000004</v>
      </c>
      <c r="M83" s="13">
        <v>173</v>
      </c>
      <c r="N83" s="14">
        <v>173</v>
      </c>
      <c r="O83" s="15"/>
      <c r="P83" s="14">
        <v>0</v>
      </c>
      <c r="Q83" s="14">
        <v>0</v>
      </c>
      <c r="R83" s="19">
        <v>1</v>
      </c>
      <c r="S83" s="20" t="s">
        <v>30</v>
      </c>
      <c r="T83" s="20">
        <v>4427</v>
      </c>
      <c r="U83" s="20" t="s">
        <v>27</v>
      </c>
      <c r="V83" s="21" t="s">
        <v>27</v>
      </c>
      <c r="W83" s="14">
        <v>4428</v>
      </c>
      <c r="X83" s="15">
        <v>5</v>
      </c>
      <c r="Y83" s="16">
        <v>46</v>
      </c>
      <c r="Z83" s="16">
        <v>317</v>
      </c>
      <c r="AA83" s="16"/>
      <c r="AB83" s="16">
        <v>12312</v>
      </c>
      <c r="AC83" s="16">
        <v>0</v>
      </c>
      <c r="AD83" s="16"/>
      <c r="AE83" s="14">
        <v>839</v>
      </c>
      <c r="AF83" s="17">
        <v>13519</v>
      </c>
      <c r="AG83" s="13">
        <f t="shared" si="3"/>
        <v>79165.77</v>
      </c>
    </row>
    <row r="84" spans="1:33" x14ac:dyDescent="0.4">
      <c r="A84" s="11"/>
      <c r="B84" s="12">
        <v>2014</v>
      </c>
      <c r="C84" s="13">
        <v>4780</v>
      </c>
      <c r="D84" s="14">
        <v>4780</v>
      </c>
      <c r="E84" s="15">
        <v>24</v>
      </c>
      <c r="F84" s="16">
        <v>11</v>
      </c>
      <c r="G84" s="16">
        <v>19973</v>
      </c>
      <c r="H84" s="16">
        <v>29433</v>
      </c>
      <c r="I84" s="16">
        <v>197</v>
      </c>
      <c r="J84" s="16">
        <v>197</v>
      </c>
      <c r="K84" s="14">
        <v>2009</v>
      </c>
      <c r="L84" s="14">
        <v>51844</v>
      </c>
      <c r="M84" s="13">
        <v>116</v>
      </c>
      <c r="N84" s="14">
        <v>116</v>
      </c>
      <c r="O84" s="15"/>
      <c r="P84" s="14">
        <v>0</v>
      </c>
      <c r="Q84" s="14">
        <v>0</v>
      </c>
      <c r="R84" s="19">
        <v>1</v>
      </c>
      <c r="S84" s="20">
        <v>1</v>
      </c>
      <c r="T84" s="20">
        <v>2617</v>
      </c>
      <c r="U84" s="20" t="s">
        <v>30</v>
      </c>
      <c r="V84" s="21" t="s">
        <v>27</v>
      </c>
      <c r="W84" s="14">
        <v>2619</v>
      </c>
      <c r="X84" s="15">
        <v>0.1</v>
      </c>
      <c r="Y84" s="16">
        <v>49</v>
      </c>
      <c r="Z84" s="16">
        <v>208.5</v>
      </c>
      <c r="AA84" s="16"/>
      <c r="AB84" s="16">
        <v>13401.1</v>
      </c>
      <c r="AC84" s="16"/>
      <c r="AD84" s="16"/>
      <c r="AE84" s="14">
        <v>1041.8</v>
      </c>
      <c r="AF84" s="17">
        <v>14700.5</v>
      </c>
      <c r="AG84" s="13">
        <f t="shared" si="3"/>
        <v>74059.5</v>
      </c>
    </row>
    <row r="85" spans="1:33" x14ac:dyDescent="0.4">
      <c r="A85" s="11"/>
      <c r="B85" s="12">
        <v>2015</v>
      </c>
      <c r="C85" s="13">
        <v>4391</v>
      </c>
      <c r="D85" s="14">
        <v>4391</v>
      </c>
      <c r="E85" s="15">
        <v>17</v>
      </c>
      <c r="F85" s="16">
        <v>138</v>
      </c>
      <c r="G85" s="16">
        <v>21013</v>
      </c>
      <c r="H85" s="16">
        <v>21294</v>
      </c>
      <c r="I85" s="16">
        <v>239</v>
      </c>
      <c r="J85" s="16">
        <v>167</v>
      </c>
      <c r="K85" s="14">
        <v>1072</v>
      </c>
      <c r="L85" s="14">
        <v>43940</v>
      </c>
      <c r="M85" s="13">
        <v>38</v>
      </c>
      <c r="N85" s="14">
        <v>38</v>
      </c>
      <c r="O85" s="15"/>
      <c r="P85" s="14">
        <v>0</v>
      </c>
      <c r="Q85" s="14">
        <v>0</v>
      </c>
      <c r="R85" s="19">
        <v>1</v>
      </c>
      <c r="S85" s="20">
        <v>2</v>
      </c>
      <c r="T85" s="20">
        <v>3020</v>
      </c>
      <c r="U85" s="20">
        <v>4</v>
      </c>
      <c r="V85" s="21" t="s">
        <v>27</v>
      </c>
      <c r="W85" s="14">
        <v>3027</v>
      </c>
      <c r="X85" s="15">
        <v>0.6</v>
      </c>
      <c r="Y85" s="16">
        <v>62</v>
      </c>
      <c r="Z85" s="16">
        <v>226.5</v>
      </c>
      <c r="AA85" s="16"/>
      <c r="AB85" s="16">
        <v>11597</v>
      </c>
      <c r="AC85" s="16">
        <v>2.2999999999999998</v>
      </c>
      <c r="AD85" s="16"/>
      <c r="AE85" s="14">
        <v>931.5</v>
      </c>
      <c r="AF85" s="17">
        <v>12819.9</v>
      </c>
      <c r="AG85" s="13">
        <f t="shared" si="3"/>
        <v>64215.9</v>
      </c>
    </row>
    <row r="86" spans="1:33" x14ac:dyDescent="0.4">
      <c r="A86" s="11"/>
      <c r="B86" s="12">
        <v>2016</v>
      </c>
      <c r="C86" s="13">
        <v>2842</v>
      </c>
      <c r="D86" s="14">
        <v>2842</v>
      </c>
      <c r="E86" s="15">
        <v>28</v>
      </c>
      <c r="F86" s="16">
        <v>19</v>
      </c>
      <c r="G86" s="16">
        <v>16549</v>
      </c>
      <c r="H86" s="16">
        <v>14435</v>
      </c>
      <c r="I86" s="16">
        <v>148</v>
      </c>
      <c r="J86" s="16">
        <v>128</v>
      </c>
      <c r="K86" s="14">
        <v>3679</v>
      </c>
      <c r="L86" s="14">
        <v>34986</v>
      </c>
      <c r="M86" s="13">
        <v>56</v>
      </c>
      <c r="N86" s="14">
        <v>56</v>
      </c>
      <c r="O86" s="15"/>
      <c r="P86" s="14">
        <v>0</v>
      </c>
      <c r="Q86" s="14">
        <v>0</v>
      </c>
      <c r="R86" s="19" t="s">
        <v>88</v>
      </c>
      <c r="S86" s="20" t="s">
        <v>89</v>
      </c>
      <c r="T86" s="20">
        <v>3406</v>
      </c>
      <c r="U86" s="20" t="s">
        <v>27</v>
      </c>
      <c r="V86" s="21" t="s">
        <v>27</v>
      </c>
      <c r="W86" s="14">
        <v>3406</v>
      </c>
      <c r="X86" s="15">
        <v>0.8</v>
      </c>
      <c r="Y86" s="16">
        <v>24</v>
      </c>
      <c r="Z86" s="16">
        <v>248.4</v>
      </c>
      <c r="AA86" s="16"/>
      <c r="AB86" s="16">
        <v>10759.1</v>
      </c>
      <c r="AC86" s="16">
        <v>0.2</v>
      </c>
      <c r="AD86" s="16"/>
      <c r="AE86" s="14">
        <v>675.2</v>
      </c>
      <c r="AF86" s="17">
        <v>11707.700000000003</v>
      </c>
      <c r="AG86" s="13">
        <f t="shared" si="3"/>
        <v>52997.700000000004</v>
      </c>
    </row>
    <row r="87" spans="1:33" x14ac:dyDescent="0.4">
      <c r="A87" s="11"/>
      <c r="B87" s="12">
        <v>2017</v>
      </c>
      <c r="C87" s="13">
        <v>1831</v>
      </c>
      <c r="D87" s="14">
        <v>1831</v>
      </c>
      <c r="E87" s="15">
        <v>48</v>
      </c>
      <c r="F87" s="16">
        <v>40</v>
      </c>
      <c r="G87" s="16">
        <v>17308</v>
      </c>
      <c r="H87" s="16">
        <v>20891</v>
      </c>
      <c r="I87" s="16">
        <v>107</v>
      </c>
      <c r="J87" s="16">
        <v>119</v>
      </c>
      <c r="K87" s="14">
        <v>1250</v>
      </c>
      <c r="L87" s="14">
        <v>39763</v>
      </c>
      <c r="M87" s="13">
        <v>202.44</v>
      </c>
      <c r="N87" s="14">
        <v>202.44</v>
      </c>
      <c r="O87" s="15"/>
      <c r="P87" s="14">
        <v>0</v>
      </c>
      <c r="Q87" s="14">
        <v>0</v>
      </c>
      <c r="R87" s="19" t="s">
        <v>27</v>
      </c>
      <c r="S87" s="20">
        <v>5</v>
      </c>
      <c r="T87" s="20">
        <v>4333</v>
      </c>
      <c r="U87" s="20" t="s">
        <v>27</v>
      </c>
      <c r="V87" s="21" t="s">
        <v>27</v>
      </c>
      <c r="W87" s="14">
        <v>4338</v>
      </c>
      <c r="X87" s="15"/>
      <c r="Y87" s="16">
        <v>35</v>
      </c>
      <c r="Z87" s="16">
        <v>94.8</v>
      </c>
      <c r="AA87" s="16"/>
      <c r="AB87" s="16">
        <v>7431.1</v>
      </c>
      <c r="AC87" s="16">
        <v>13.6</v>
      </c>
      <c r="AD87" s="16"/>
      <c r="AE87" s="14">
        <v>372</v>
      </c>
      <c r="AF87" s="17">
        <v>7946.5000000000009</v>
      </c>
      <c r="AG87" s="13">
        <f t="shared" si="3"/>
        <v>54080.94</v>
      </c>
    </row>
    <row r="88" spans="1:33" x14ac:dyDescent="0.4">
      <c r="A88" s="11"/>
      <c r="B88" s="12">
        <v>2018</v>
      </c>
      <c r="C88" s="13">
        <v>2717</v>
      </c>
      <c r="D88" s="14">
        <v>2717</v>
      </c>
      <c r="E88" s="15">
        <v>13</v>
      </c>
      <c r="F88" s="16">
        <v>35</v>
      </c>
      <c r="G88" s="16">
        <v>13191</v>
      </c>
      <c r="H88" s="16">
        <v>17875</v>
      </c>
      <c r="I88" s="16">
        <v>78</v>
      </c>
      <c r="J88" s="16">
        <v>70</v>
      </c>
      <c r="K88" s="14">
        <v>3039</v>
      </c>
      <c r="L88" s="14">
        <v>34301</v>
      </c>
      <c r="M88" s="13">
        <v>100.87</v>
      </c>
      <c r="N88" s="14">
        <v>100.87</v>
      </c>
      <c r="O88" s="15"/>
      <c r="P88" s="14"/>
      <c r="Q88" s="14"/>
      <c r="R88" s="19" t="s">
        <v>27</v>
      </c>
      <c r="S88" s="20" t="s">
        <v>27</v>
      </c>
      <c r="T88" s="20">
        <v>4514</v>
      </c>
      <c r="U88" s="20" t="s">
        <v>90</v>
      </c>
      <c r="V88" s="21" t="s">
        <v>27</v>
      </c>
      <c r="W88" s="14">
        <v>4514</v>
      </c>
      <c r="X88" s="15"/>
      <c r="Y88" s="16">
        <v>20</v>
      </c>
      <c r="Z88" s="16">
        <v>86.8</v>
      </c>
      <c r="AA88" s="16"/>
      <c r="AB88" s="16">
        <v>7729.3</v>
      </c>
      <c r="AC88" s="16"/>
      <c r="AD88" s="16"/>
      <c r="AE88" s="14">
        <v>381.2</v>
      </c>
      <c r="AF88" s="17">
        <v>8217.3000000000011</v>
      </c>
      <c r="AG88" s="13">
        <f t="shared" si="3"/>
        <v>49850.170000000006</v>
      </c>
    </row>
    <row r="89" spans="1:33" x14ac:dyDescent="0.4">
      <c r="A89" s="11"/>
      <c r="B89" s="12">
        <v>2019</v>
      </c>
      <c r="C89" s="13">
        <v>2402</v>
      </c>
      <c r="D89" s="14">
        <v>2402</v>
      </c>
      <c r="E89" s="15">
        <v>13</v>
      </c>
      <c r="F89" s="16">
        <v>35</v>
      </c>
      <c r="G89" s="16">
        <v>13365.16</v>
      </c>
      <c r="H89" s="16">
        <v>17889.3</v>
      </c>
      <c r="I89" s="16">
        <v>78</v>
      </c>
      <c r="J89" s="16">
        <v>70</v>
      </c>
      <c r="K89" s="14">
        <v>3039</v>
      </c>
      <c r="L89" s="14">
        <v>34489.46</v>
      </c>
      <c r="M89" s="13">
        <v>64.599999999999994</v>
      </c>
      <c r="N89" s="14">
        <v>64.599999999999994</v>
      </c>
      <c r="O89" s="15"/>
      <c r="P89" s="14"/>
      <c r="Q89" s="14"/>
      <c r="R89" s="19" t="s">
        <v>27</v>
      </c>
      <c r="S89" s="20" t="s">
        <v>27</v>
      </c>
      <c r="T89" s="20">
        <v>5454</v>
      </c>
      <c r="U89" s="20" t="s">
        <v>30</v>
      </c>
      <c r="V89" s="21">
        <v>1</v>
      </c>
      <c r="W89" s="14">
        <v>5455</v>
      </c>
      <c r="X89" s="15"/>
      <c r="Y89" s="16">
        <v>7.5</v>
      </c>
      <c r="Z89" s="16">
        <v>104.3</v>
      </c>
      <c r="AA89" s="16"/>
      <c r="AB89" s="16">
        <v>7797.9</v>
      </c>
      <c r="AC89" s="16">
        <v>4</v>
      </c>
      <c r="AD89" s="16"/>
      <c r="AE89" s="14">
        <v>1363.5</v>
      </c>
      <c r="AF89" s="17">
        <v>9277.2000000000007</v>
      </c>
      <c r="AG89" s="22">
        <f>D89+L89+N89+Q89+W89+AF89</f>
        <v>51688.259999999995</v>
      </c>
    </row>
    <row r="90" spans="1:33" x14ac:dyDescent="0.4">
      <c r="A90" s="123" t="s">
        <v>31</v>
      </c>
      <c r="B90" s="124"/>
      <c r="C90" s="18">
        <v>131532</v>
      </c>
      <c r="D90" s="23">
        <v>131532</v>
      </c>
      <c r="E90" s="24">
        <v>2481</v>
      </c>
      <c r="F90" s="25">
        <v>110310</v>
      </c>
      <c r="G90" s="25">
        <v>1321602.0699999998</v>
      </c>
      <c r="H90" s="25">
        <v>2014797.1</v>
      </c>
      <c r="I90" s="25">
        <v>14272</v>
      </c>
      <c r="J90" s="25">
        <v>23263</v>
      </c>
      <c r="K90" s="23">
        <v>90934</v>
      </c>
      <c r="L90" s="23">
        <v>3577659.17</v>
      </c>
      <c r="M90" s="18">
        <v>31447.309999999998</v>
      </c>
      <c r="N90" s="23">
        <v>31447.309999999998</v>
      </c>
      <c r="O90" s="24">
        <v>193</v>
      </c>
      <c r="P90" s="23">
        <v>913</v>
      </c>
      <c r="Q90" s="23">
        <v>1106</v>
      </c>
      <c r="R90" s="24">
        <v>15</v>
      </c>
      <c r="S90" s="25">
        <v>46232</v>
      </c>
      <c r="T90" s="25">
        <v>134503</v>
      </c>
      <c r="U90" s="25">
        <v>1095</v>
      </c>
      <c r="V90" s="23">
        <v>1</v>
      </c>
      <c r="W90" s="23">
        <v>181846</v>
      </c>
      <c r="X90" s="24">
        <v>800.5</v>
      </c>
      <c r="Y90" s="25">
        <v>852.5</v>
      </c>
      <c r="Z90" s="25">
        <v>17638.3</v>
      </c>
      <c r="AA90" s="25">
        <v>52932</v>
      </c>
      <c r="AB90" s="25">
        <v>1095942.5000000002</v>
      </c>
      <c r="AC90" s="25">
        <v>1014.1</v>
      </c>
      <c r="AD90" s="25">
        <v>4197</v>
      </c>
      <c r="AE90" s="23">
        <v>49141.2</v>
      </c>
      <c r="AF90" s="25">
        <v>1222518.0999999999</v>
      </c>
      <c r="AG90" s="18">
        <f>D90+L90+N90+Q90+W90+AF90</f>
        <v>5146108.58</v>
      </c>
    </row>
    <row r="91" spans="1:33" x14ac:dyDescent="0.4">
      <c r="A91" s="26" t="s">
        <v>32</v>
      </c>
      <c r="B91" s="27">
        <v>2013</v>
      </c>
      <c r="C91" s="18">
        <v>1</v>
      </c>
      <c r="D91" s="23">
        <v>1</v>
      </c>
      <c r="E91" s="24"/>
      <c r="F91" s="25"/>
      <c r="G91" s="25"/>
      <c r="H91" s="25"/>
      <c r="I91" s="25"/>
      <c r="J91" s="25"/>
      <c r="K91" s="23"/>
      <c r="L91" s="23"/>
      <c r="M91" s="18"/>
      <c r="N91" s="23"/>
      <c r="O91" s="24"/>
      <c r="P91" s="23"/>
      <c r="Q91" s="23"/>
      <c r="R91" s="24"/>
      <c r="S91" s="25"/>
      <c r="T91" s="25"/>
      <c r="U91" s="25"/>
      <c r="V91" s="23"/>
      <c r="W91" s="23"/>
      <c r="X91" s="24"/>
      <c r="Y91" s="25"/>
      <c r="Z91" s="25"/>
      <c r="AA91" s="25"/>
      <c r="AB91" s="25"/>
      <c r="AC91" s="25"/>
      <c r="AD91" s="25"/>
      <c r="AE91" s="23"/>
      <c r="AF91" s="25"/>
      <c r="AG91" s="18">
        <f t="shared" ref="AG91:AG99" si="4">D91+L91+N91+Q91+W91+AF91</f>
        <v>1</v>
      </c>
    </row>
    <row r="92" spans="1:33" x14ac:dyDescent="0.4">
      <c r="A92" s="11"/>
      <c r="B92" s="28">
        <v>2014</v>
      </c>
      <c r="C92" s="13">
        <v>7</v>
      </c>
      <c r="D92" s="14">
        <v>7</v>
      </c>
      <c r="E92" s="15"/>
      <c r="F92" s="16"/>
      <c r="G92" s="16"/>
      <c r="H92" s="16"/>
      <c r="I92" s="16"/>
      <c r="J92" s="16"/>
      <c r="K92" s="14"/>
      <c r="L92" s="14"/>
      <c r="M92" s="13"/>
      <c r="N92" s="14"/>
      <c r="O92" s="15"/>
      <c r="P92" s="14"/>
      <c r="Q92" s="14"/>
      <c r="R92" s="15"/>
      <c r="S92" s="16"/>
      <c r="T92" s="16"/>
      <c r="U92" s="16"/>
      <c r="V92" s="14"/>
      <c r="W92" s="14"/>
      <c r="X92" s="15"/>
      <c r="Y92" s="16"/>
      <c r="Z92" s="16"/>
      <c r="AA92" s="16"/>
      <c r="AB92" s="16"/>
      <c r="AC92" s="16"/>
      <c r="AD92" s="16"/>
      <c r="AE92" s="14"/>
      <c r="AF92" s="17"/>
      <c r="AG92" s="13">
        <f t="shared" si="4"/>
        <v>7</v>
      </c>
    </row>
    <row r="93" spans="1:33" x14ac:dyDescent="0.4">
      <c r="A93" s="11"/>
      <c r="B93" s="28">
        <v>2015</v>
      </c>
      <c r="C93" s="13">
        <v>14</v>
      </c>
      <c r="D93" s="14">
        <v>14</v>
      </c>
      <c r="E93" s="15"/>
      <c r="F93" s="16"/>
      <c r="G93" s="16"/>
      <c r="H93" s="16"/>
      <c r="I93" s="16"/>
      <c r="J93" s="16"/>
      <c r="K93" s="14"/>
      <c r="L93" s="14"/>
      <c r="M93" s="13"/>
      <c r="N93" s="14"/>
      <c r="O93" s="15"/>
      <c r="P93" s="14"/>
      <c r="Q93" s="14"/>
      <c r="R93" s="15"/>
      <c r="S93" s="16"/>
      <c r="T93" s="16"/>
      <c r="U93" s="16"/>
      <c r="V93" s="14"/>
      <c r="W93" s="14"/>
      <c r="X93" s="15"/>
      <c r="Y93" s="16"/>
      <c r="Z93" s="16"/>
      <c r="AA93" s="16"/>
      <c r="AB93" s="16"/>
      <c r="AC93" s="16"/>
      <c r="AD93" s="16"/>
      <c r="AE93" s="14"/>
      <c r="AF93" s="17"/>
      <c r="AG93" s="13">
        <f t="shared" si="4"/>
        <v>14</v>
      </c>
    </row>
    <row r="94" spans="1:33" x14ac:dyDescent="0.4">
      <c r="A94" s="11"/>
      <c r="B94" s="28">
        <v>2016</v>
      </c>
      <c r="C94" s="13">
        <v>2</v>
      </c>
      <c r="D94" s="14">
        <v>2</v>
      </c>
      <c r="E94" s="15"/>
      <c r="F94" s="16"/>
      <c r="G94" s="16"/>
      <c r="H94" s="16"/>
      <c r="I94" s="16"/>
      <c r="J94" s="16"/>
      <c r="K94" s="14"/>
      <c r="L94" s="14"/>
      <c r="M94" s="13"/>
      <c r="N94" s="14"/>
      <c r="O94" s="15"/>
      <c r="P94" s="14"/>
      <c r="Q94" s="14"/>
      <c r="R94" s="15"/>
      <c r="S94" s="16"/>
      <c r="T94" s="16"/>
      <c r="U94" s="16"/>
      <c r="V94" s="14"/>
      <c r="W94" s="14"/>
      <c r="X94" s="15"/>
      <c r="Y94" s="16"/>
      <c r="Z94" s="16"/>
      <c r="AA94" s="16"/>
      <c r="AB94" s="16"/>
      <c r="AC94" s="16"/>
      <c r="AD94" s="16"/>
      <c r="AE94" s="14"/>
      <c r="AF94" s="17"/>
      <c r="AG94" s="13">
        <f t="shared" si="4"/>
        <v>2</v>
      </c>
    </row>
    <row r="95" spans="1:33" x14ac:dyDescent="0.4">
      <c r="A95" s="11"/>
      <c r="B95" s="28">
        <v>2017</v>
      </c>
      <c r="C95" s="13">
        <v>2</v>
      </c>
      <c r="D95" s="14">
        <v>2</v>
      </c>
      <c r="E95" s="15"/>
      <c r="F95" s="16"/>
      <c r="G95" s="16"/>
      <c r="H95" s="16"/>
      <c r="I95" s="16"/>
      <c r="J95" s="16"/>
      <c r="K95" s="14"/>
      <c r="L95" s="14"/>
      <c r="M95" s="13"/>
      <c r="N95" s="14"/>
      <c r="O95" s="15"/>
      <c r="P95" s="14"/>
      <c r="Q95" s="14"/>
      <c r="R95" s="15"/>
      <c r="S95" s="16"/>
      <c r="T95" s="16"/>
      <c r="U95" s="16"/>
      <c r="V95" s="14"/>
      <c r="W95" s="14"/>
      <c r="X95" s="15"/>
      <c r="Y95" s="16"/>
      <c r="Z95" s="16"/>
      <c r="AA95" s="16"/>
      <c r="AB95" s="16"/>
      <c r="AC95" s="16"/>
      <c r="AD95" s="16"/>
      <c r="AE95" s="14"/>
      <c r="AF95" s="17"/>
      <c r="AG95" s="13">
        <f t="shared" si="4"/>
        <v>2</v>
      </c>
    </row>
    <row r="96" spans="1:33" x14ac:dyDescent="0.4">
      <c r="A96" s="11"/>
      <c r="B96" s="28">
        <v>2018</v>
      </c>
      <c r="C96" s="13">
        <v>18</v>
      </c>
      <c r="D96" s="14">
        <v>18</v>
      </c>
      <c r="E96" s="15"/>
      <c r="F96" s="16"/>
      <c r="G96" s="16"/>
      <c r="H96" s="16"/>
      <c r="I96" s="16"/>
      <c r="J96" s="16"/>
      <c r="K96" s="14"/>
      <c r="L96" s="14"/>
      <c r="M96" s="13" t="s">
        <v>30</v>
      </c>
      <c r="N96" s="14" t="s">
        <v>30</v>
      </c>
      <c r="O96" s="15"/>
      <c r="P96" s="14"/>
      <c r="Q96" s="14"/>
      <c r="R96" s="15"/>
      <c r="S96" s="16"/>
      <c r="T96" s="16"/>
      <c r="U96" s="16"/>
      <c r="V96" s="14"/>
      <c r="W96" s="14"/>
      <c r="X96" s="15"/>
      <c r="Y96" s="16"/>
      <c r="Z96" s="16"/>
      <c r="AA96" s="16"/>
      <c r="AB96" s="16"/>
      <c r="AC96" s="16"/>
      <c r="AD96" s="16"/>
      <c r="AE96" s="14"/>
      <c r="AF96" s="17"/>
      <c r="AG96" s="13" t="s">
        <v>84</v>
      </c>
    </row>
    <row r="97" spans="1:33" x14ac:dyDescent="0.4">
      <c r="A97" s="29"/>
      <c r="B97" s="30">
        <v>2019</v>
      </c>
      <c r="C97" s="22">
        <v>13</v>
      </c>
      <c r="D97" s="31">
        <v>13</v>
      </c>
      <c r="E97" s="32"/>
      <c r="F97" s="33"/>
      <c r="G97" s="33"/>
      <c r="H97" s="33"/>
      <c r="I97" s="33"/>
      <c r="J97" s="33"/>
      <c r="K97" s="31"/>
      <c r="L97" s="31"/>
      <c r="M97" s="22"/>
      <c r="N97" s="31"/>
      <c r="O97" s="32"/>
      <c r="P97" s="31"/>
      <c r="Q97" s="31"/>
      <c r="R97" s="32"/>
      <c r="S97" s="33"/>
      <c r="T97" s="33"/>
      <c r="U97" s="33"/>
      <c r="V97" s="31"/>
      <c r="W97" s="31"/>
      <c r="X97" s="32"/>
      <c r="Y97" s="33"/>
      <c r="Z97" s="33"/>
      <c r="AA97" s="33"/>
      <c r="AB97" s="33"/>
      <c r="AC97" s="33"/>
      <c r="AD97" s="33"/>
      <c r="AE97" s="31"/>
      <c r="AF97" s="33"/>
      <c r="AG97" s="22">
        <f t="shared" si="4"/>
        <v>13</v>
      </c>
    </row>
    <row r="98" spans="1:33" x14ac:dyDescent="0.4">
      <c r="A98" s="125" t="s">
        <v>33</v>
      </c>
      <c r="B98" s="126"/>
      <c r="C98" s="34">
        <v>57</v>
      </c>
      <c r="D98" s="35">
        <v>57</v>
      </c>
      <c r="E98" s="36"/>
      <c r="F98" s="37"/>
      <c r="G98" s="37"/>
      <c r="H98" s="37"/>
      <c r="I98" s="37"/>
      <c r="J98" s="37"/>
      <c r="K98" s="35"/>
      <c r="L98" s="35"/>
      <c r="M98" s="34" t="s">
        <v>30</v>
      </c>
      <c r="N98" s="35" t="s">
        <v>30</v>
      </c>
      <c r="O98" s="36"/>
      <c r="P98" s="35"/>
      <c r="Q98" s="35"/>
      <c r="R98" s="36"/>
      <c r="S98" s="37"/>
      <c r="T98" s="37"/>
      <c r="U98" s="37"/>
      <c r="V98" s="35"/>
      <c r="W98" s="35"/>
      <c r="X98" s="36"/>
      <c r="Y98" s="37"/>
      <c r="Z98" s="37"/>
      <c r="AA98" s="37"/>
      <c r="AB98" s="37"/>
      <c r="AC98" s="37"/>
      <c r="AD98" s="37"/>
      <c r="AE98" s="35"/>
      <c r="AF98" s="35"/>
      <c r="AG98" s="23">
        <f>SUM(AG91:AG97)</f>
        <v>39</v>
      </c>
    </row>
    <row r="99" spans="1:33" x14ac:dyDescent="0.4">
      <c r="A99" s="127" t="s">
        <v>10</v>
      </c>
      <c r="B99" s="128"/>
      <c r="C99" s="22">
        <v>131589</v>
      </c>
      <c r="D99" s="31">
        <v>131589</v>
      </c>
      <c r="E99" s="32">
        <v>2481</v>
      </c>
      <c r="F99" s="33">
        <v>110310</v>
      </c>
      <c r="G99" s="33">
        <v>1321602.0699999998</v>
      </c>
      <c r="H99" s="33">
        <v>2014797.1</v>
      </c>
      <c r="I99" s="33">
        <v>14272</v>
      </c>
      <c r="J99" s="33">
        <v>23263</v>
      </c>
      <c r="K99" s="31">
        <v>90934</v>
      </c>
      <c r="L99" s="31">
        <v>3577659.17</v>
      </c>
      <c r="M99" s="22">
        <v>31447.399999999998</v>
      </c>
      <c r="N99" s="31">
        <v>31447.399999999998</v>
      </c>
      <c r="O99" s="32">
        <v>193</v>
      </c>
      <c r="P99" s="31">
        <v>913</v>
      </c>
      <c r="Q99" s="31">
        <v>1106</v>
      </c>
      <c r="R99" s="32">
        <v>15</v>
      </c>
      <c r="S99" s="33">
        <v>46232</v>
      </c>
      <c r="T99" s="33">
        <v>134503</v>
      </c>
      <c r="U99" s="33">
        <v>1095</v>
      </c>
      <c r="V99" s="31">
        <v>1</v>
      </c>
      <c r="W99" s="31">
        <v>181846</v>
      </c>
      <c r="X99" s="32">
        <v>800.5</v>
      </c>
      <c r="Y99" s="33">
        <v>852.5</v>
      </c>
      <c r="Z99" s="33">
        <v>17638.3</v>
      </c>
      <c r="AA99" s="33">
        <v>52932</v>
      </c>
      <c r="AB99" s="33">
        <v>1095942.5000000002</v>
      </c>
      <c r="AC99" s="33">
        <v>1014.1</v>
      </c>
      <c r="AD99" s="33">
        <v>4197</v>
      </c>
      <c r="AE99" s="31">
        <v>49141.2</v>
      </c>
      <c r="AF99" s="31">
        <v>1222518.0999999999</v>
      </c>
      <c r="AG99" s="34">
        <f t="shared" si="4"/>
        <v>5146165.67</v>
      </c>
    </row>
  </sheetData>
  <mergeCells count="12">
    <mergeCell ref="A99:B99"/>
    <mergeCell ref="A4:A5"/>
    <mergeCell ref="B4:B5"/>
    <mergeCell ref="C4:D4"/>
    <mergeCell ref="E4:L4"/>
    <mergeCell ref="R4:W4"/>
    <mergeCell ref="X4:AF4"/>
    <mergeCell ref="AG4:AG5"/>
    <mergeCell ref="A90:B90"/>
    <mergeCell ref="A98:B98"/>
    <mergeCell ref="M4:N4"/>
    <mergeCell ref="O4:Q4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8"/>
  <sheetViews>
    <sheetView zoomScale="80" zoomScaleNormal="80" workbookViewId="0">
      <selection activeCell="E29" sqref="A4:U48"/>
    </sheetView>
  </sheetViews>
  <sheetFormatPr defaultColWidth="8.625" defaultRowHeight="18.75" x14ac:dyDescent="0.4"/>
  <cols>
    <col min="1" max="20" width="8.625" style="5"/>
    <col min="21" max="21" width="9.375" style="5" bestFit="1" customWidth="1"/>
    <col min="22" max="16384" width="8.625" style="5"/>
  </cols>
  <sheetData>
    <row r="1" spans="1:21" x14ac:dyDescent="0.4">
      <c r="A1" s="2" t="s">
        <v>60</v>
      </c>
    </row>
    <row r="2" spans="1:21" x14ac:dyDescent="0.4">
      <c r="A2" s="2" t="s">
        <v>61</v>
      </c>
    </row>
    <row r="3" spans="1:21" x14ac:dyDescent="0.4">
      <c r="A3" s="2"/>
    </row>
    <row r="4" spans="1:21" ht="18.75" customHeight="1" x14ac:dyDescent="0.4">
      <c r="A4" s="159" t="s">
        <v>9</v>
      </c>
      <c r="B4" s="171" t="s">
        <v>5</v>
      </c>
      <c r="C4" s="165" t="s">
        <v>1</v>
      </c>
      <c r="D4" s="166"/>
      <c r="E4" s="166"/>
      <c r="F4" s="166"/>
      <c r="G4" s="166"/>
      <c r="H4" s="166"/>
      <c r="I4" s="165" t="s">
        <v>2</v>
      </c>
      <c r="J4" s="161"/>
      <c r="K4" s="165" t="s">
        <v>6</v>
      </c>
      <c r="L4" s="166"/>
      <c r="M4" s="165" t="s">
        <v>3</v>
      </c>
      <c r="N4" s="161"/>
      <c r="O4" s="165" t="s">
        <v>4</v>
      </c>
      <c r="P4" s="166"/>
      <c r="Q4" s="166"/>
      <c r="R4" s="166"/>
      <c r="S4" s="166"/>
      <c r="T4" s="161"/>
      <c r="U4" s="161" t="s">
        <v>34</v>
      </c>
    </row>
    <row r="5" spans="1:21" ht="45" x14ac:dyDescent="0.4">
      <c r="A5" s="172"/>
      <c r="B5" s="173"/>
      <c r="C5" s="174" t="s">
        <v>13</v>
      </c>
      <c r="D5" s="175" t="s">
        <v>14</v>
      </c>
      <c r="E5" s="175" t="s">
        <v>15</v>
      </c>
      <c r="F5" s="175" t="s">
        <v>17</v>
      </c>
      <c r="G5" s="176" t="s">
        <v>35</v>
      </c>
      <c r="H5" s="177" t="s">
        <v>19</v>
      </c>
      <c r="I5" s="178" t="s">
        <v>15</v>
      </c>
      <c r="J5" s="179" t="s">
        <v>36</v>
      </c>
      <c r="K5" s="178" t="s">
        <v>17</v>
      </c>
      <c r="L5" s="177" t="s">
        <v>21</v>
      </c>
      <c r="M5" s="178" t="s">
        <v>15</v>
      </c>
      <c r="N5" s="179" t="s">
        <v>23</v>
      </c>
      <c r="O5" s="174" t="s">
        <v>42</v>
      </c>
      <c r="P5" s="175" t="s">
        <v>15</v>
      </c>
      <c r="Q5" s="175" t="s">
        <v>11</v>
      </c>
      <c r="R5" s="175" t="s">
        <v>17</v>
      </c>
      <c r="S5" s="176" t="s">
        <v>25</v>
      </c>
      <c r="T5" s="179" t="s">
        <v>26</v>
      </c>
      <c r="U5" s="162"/>
    </row>
    <row r="6" spans="1:21" x14ac:dyDescent="0.4">
      <c r="A6" s="11" t="s">
        <v>54</v>
      </c>
      <c r="B6" s="28">
        <v>1985</v>
      </c>
      <c r="C6" s="48"/>
      <c r="D6" s="49"/>
      <c r="E6" s="49"/>
      <c r="F6" s="49"/>
      <c r="G6" s="47"/>
      <c r="H6" s="49"/>
      <c r="I6" s="46"/>
      <c r="J6" s="47"/>
      <c r="K6" s="46"/>
      <c r="L6" s="49"/>
      <c r="M6" s="46"/>
      <c r="N6" s="47"/>
      <c r="O6" s="15" t="s">
        <v>27</v>
      </c>
      <c r="P6" s="16"/>
      <c r="Q6" s="16"/>
      <c r="R6" s="16">
        <v>1</v>
      </c>
      <c r="S6" s="47"/>
      <c r="T6" s="47">
        <v>1</v>
      </c>
      <c r="U6" s="47">
        <f>T6+N6+H6+J6+L6</f>
        <v>1</v>
      </c>
    </row>
    <row r="7" spans="1:21" x14ac:dyDescent="0.4">
      <c r="A7" s="11"/>
      <c r="B7" s="28">
        <v>1986</v>
      </c>
      <c r="C7" s="48"/>
      <c r="D7" s="49"/>
      <c r="E7" s="49"/>
      <c r="F7" s="49"/>
      <c r="G7" s="47"/>
      <c r="H7" s="49"/>
      <c r="I7" s="46"/>
      <c r="J7" s="47"/>
      <c r="K7" s="46"/>
      <c r="L7" s="49"/>
      <c r="M7" s="46"/>
      <c r="N7" s="47"/>
      <c r="O7" s="15">
        <v>1</v>
      </c>
      <c r="P7" s="16"/>
      <c r="Q7" s="16"/>
      <c r="R7" s="16">
        <v>1</v>
      </c>
      <c r="S7" s="47"/>
      <c r="T7" s="47">
        <v>2</v>
      </c>
      <c r="U7" s="47">
        <f t="shared" ref="U7:U41" si="0">T7+N7+H7+J7+L7</f>
        <v>2</v>
      </c>
    </row>
    <row r="8" spans="1:21" x14ac:dyDescent="0.4">
      <c r="A8" s="11"/>
      <c r="B8" s="28">
        <v>1987</v>
      </c>
      <c r="C8" s="48"/>
      <c r="D8" s="49"/>
      <c r="E8" s="49"/>
      <c r="F8" s="49"/>
      <c r="G8" s="47"/>
      <c r="H8" s="49"/>
      <c r="I8" s="46"/>
      <c r="J8" s="47"/>
      <c r="K8" s="46"/>
      <c r="L8" s="49"/>
      <c r="M8" s="46"/>
      <c r="N8" s="47"/>
      <c r="O8" s="15">
        <v>1</v>
      </c>
      <c r="P8" s="16"/>
      <c r="Q8" s="16"/>
      <c r="R8" s="16">
        <v>1</v>
      </c>
      <c r="S8" s="47"/>
      <c r="T8" s="47">
        <v>2</v>
      </c>
      <c r="U8" s="47">
        <f t="shared" si="0"/>
        <v>2</v>
      </c>
    </row>
    <row r="9" spans="1:21" x14ac:dyDescent="0.4">
      <c r="A9" s="11"/>
      <c r="B9" s="28">
        <v>1988</v>
      </c>
      <c r="C9" s="48"/>
      <c r="D9" s="49"/>
      <c r="E9" s="49"/>
      <c r="F9" s="49"/>
      <c r="G9" s="47"/>
      <c r="H9" s="49"/>
      <c r="I9" s="46"/>
      <c r="J9" s="47"/>
      <c r="K9" s="46"/>
      <c r="L9" s="49"/>
      <c r="M9" s="46"/>
      <c r="N9" s="47"/>
      <c r="O9" s="15" t="s">
        <v>27</v>
      </c>
      <c r="P9" s="16"/>
      <c r="Q9" s="16"/>
      <c r="R9" s="16">
        <v>3</v>
      </c>
      <c r="S9" s="47"/>
      <c r="T9" s="47">
        <v>3</v>
      </c>
      <c r="U9" s="47">
        <f t="shared" si="0"/>
        <v>3</v>
      </c>
    </row>
    <row r="10" spans="1:21" x14ac:dyDescent="0.4">
      <c r="A10" s="11"/>
      <c r="B10" s="28">
        <v>1989</v>
      </c>
      <c r="C10" s="48"/>
      <c r="D10" s="49"/>
      <c r="E10" s="49"/>
      <c r="F10" s="49"/>
      <c r="G10" s="47"/>
      <c r="H10" s="49"/>
      <c r="I10" s="46"/>
      <c r="J10" s="47"/>
      <c r="K10" s="46"/>
      <c r="L10" s="49"/>
      <c r="M10" s="46"/>
      <c r="N10" s="47"/>
      <c r="O10" s="15"/>
      <c r="P10" s="16"/>
      <c r="Q10" s="16"/>
      <c r="R10" s="16">
        <v>6</v>
      </c>
      <c r="S10" s="47"/>
      <c r="T10" s="47">
        <v>6</v>
      </c>
      <c r="U10" s="47">
        <f t="shared" si="0"/>
        <v>6</v>
      </c>
    </row>
    <row r="11" spans="1:21" x14ac:dyDescent="0.4">
      <c r="A11" s="11"/>
      <c r="B11" s="28">
        <v>1990</v>
      </c>
      <c r="C11" s="48"/>
      <c r="D11" s="49"/>
      <c r="E11" s="49"/>
      <c r="F11" s="49"/>
      <c r="G11" s="47"/>
      <c r="H11" s="49"/>
      <c r="I11" s="46"/>
      <c r="J11" s="47"/>
      <c r="K11" s="46"/>
      <c r="L11" s="49"/>
      <c r="M11" s="46"/>
      <c r="N11" s="47"/>
      <c r="O11" s="15" t="s">
        <v>27</v>
      </c>
      <c r="P11" s="16"/>
      <c r="Q11" s="16"/>
      <c r="R11" s="16">
        <v>20</v>
      </c>
      <c r="S11" s="47"/>
      <c r="T11" s="47">
        <v>20</v>
      </c>
      <c r="U11" s="47">
        <f t="shared" si="0"/>
        <v>20</v>
      </c>
    </row>
    <row r="12" spans="1:21" x14ac:dyDescent="0.4">
      <c r="A12" s="11"/>
      <c r="B12" s="28">
        <v>1991</v>
      </c>
      <c r="C12" s="48"/>
      <c r="D12" s="49"/>
      <c r="E12" s="49"/>
      <c r="F12" s="49"/>
      <c r="G12" s="47"/>
      <c r="H12" s="49"/>
      <c r="I12" s="46"/>
      <c r="J12" s="47"/>
      <c r="K12" s="46"/>
      <c r="L12" s="49"/>
      <c r="M12" s="46"/>
      <c r="N12" s="47"/>
      <c r="O12" s="15" t="s">
        <v>27</v>
      </c>
      <c r="P12" s="16"/>
      <c r="Q12" s="16"/>
      <c r="R12" s="16">
        <v>1</v>
      </c>
      <c r="S12" s="47"/>
      <c r="T12" s="47">
        <v>1</v>
      </c>
      <c r="U12" s="47">
        <f t="shared" si="0"/>
        <v>1</v>
      </c>
    </row>
    <row r="13" spans="1:21" x14ac:dyDescent="0.4">
      <c r="A13" s="11"/>
      <c r="B13" s="28">
        <v>1992</v>
      </c>
      <c r="C13" s="48"/>
      <c r="D13" s="49"/>
      <c r="E13" s="49"/>
      <c r="F13" s="49"/>
      <c r="G13" s="47"/>
      <c r="H13" s="49"/>
      <c r="I13" s="46"/>
      <c r="J13" s="47"/>
      <c r="K13" s="46"/>
      <c r="L13" s="49"/>
      <c r="M13" s="46"/>
      <c r="N13" s="47"/>
      <c r="O13" s="15">
        <v>1</v>
      </c>
      <c r="P13" s="16"/>
      <c r="Q13" s="16"/>
      <c r="R13" s="16">
        <v>1</v>
      </c>
      <c r="S13" s="47"/>
      <c r="T13" s="47">
        <v>2</v>
      </c>
      <c r="U13" s="47">
        <f t="shared" si="0"/>
        <v>2</v>
      </c>
    </row>
    <row r="14" spans="1:21" x14ac:dyDescent="0.4">
      <c r="A14" s="11"/>
      <c r="B14" s="28">
        <v>1993</v>
      </c>
      <c r="C14" s="48"/>
      <c r="D14" s="49"/>
      <c r="E14" s="49"/>
      <c r="F14" s="49"/>
      <c r="G14" s="47"/>
      <c r="H14" s="49"/>
      <c r="I14" s="46"/>
      <c r="J14" s="47"/>
      <c r="K14" s="46"/>
      <c r="L14" s="49"/>
      <c r="M14" s="46"/>
      <c r="N14" s="47"/>
      <c r="O14" s="15" t="s">
        <v>27</v>
      </c>
      <c r="P14" s="16"/>
      <c r="Q14" s="16"/>
      <c r="R14" s="16" t="s">
        <v>27</v>
      </c>
      <c r="S14" s="47"/>
      <c r="T14" s="47">
        <v>0</v>
      </c>
      <c r="U14" s="47">
        <f t="shared" si="0"/>
        <v>0</v>
      </c>
    </row>
    <row r="15" spans="1:21" x14ac:dyDescent="0.4">
      <c r="A15" s="11"/>
      <c r="B15" s="28">
        <v>1994</v>
      </c>
      <c r="C15" s="48">
        <v>9.18</v>
      </c>
      <c r="D15" s="49">
        <v>576.9</v>
      </c>
      <c r="E15" s="49">
        <v>33367.950000000004</v>
      </c>
      <c r="F15" s="49">
        <v>19.14</v>
      </c>
      <c r="G15" s="47">
        <v>3.95</v>
      </c>
      <c r="H15" s="49">
        <v>33977.120000000003</v>
      </c>
      <c r="I15" s="46"/>
      <c r="J15" s="47"/>
      <c r="K15" s="46"/>
      <c r="L15" s="49"/>
      <c r="M15" s="46"/>
      <c r="N15" s="47"/>
      <c r="O15" s="15" t="s">
        <v>27</v>
      </c>
      <c r="P15" s="16"/>
      <c r="Q15" s="16"/>
      <c r="R15" s="16">
        <v>12</v>
      </c>
      <c r="S15" s="47"/>
      <c r="T15" s="47">
        <v>12</v>
      </c>
      <c r="U15" s="47">
        <f t="shared" si="0"/>
        <v>33989.120000000003</v>
      </c>
    </row>
    <row r="16" spans="1:21" x14ac:dyDescent="0.4">
      <c r="A16" s="11"/>
      <c r="B16" s="28">
        <v>1995</v>
      </c>
      <c r="C16" s="48">
        <v>7.31</v>
      </c>
      <c r="D16" s="49">
        <v>483.4</v>
      </c>
      <c r="E16" s="49">
        <v>37566.61</v>
      </c>
      <c r="F16" s="49">
        <v>10.67</v>
      </c>
      <c r="G16" s="47">
        <v>3.91</v>
      </c>
      <c r="H16" s="49">
        <v>38071.9</v>
      </c>
      <c r="I16" s="46"/>
      <c r="J16" s="47"/>
      <c r="K16" s="46"/>
      <c r="L16" s="49"/>
      <c r="M16" s="46"/>
      <c r="N16" s="47"/>
      <c r="O16" s="15" t="s">
        <v>27</v>
      </c>
      <c r="P16" s="16"/>
      <c r="Q16" s="16"/>
      <c r="R16" s="16">
        <v>5</v>
      </c>
      <c r="S16" s="47"/>
      <c r="T16" s="47">
        <v>5</v>
      </c>
      <c r="U16" s="47">
        <f t="shared" si="0"/>
        <v>38076.9</v>
      </c>
    </row>
    <row r="17" spans="1:21" x14ac:dyDescent="0.4">
      <c r="A17" s="11"/>
      <c r="B17" s="28">
        <v>1996</v>
      </c>
      <c r="C17" s="48">
        <v>6.85</v>
      </c>
      <c r="D17" s="49">
        <v>474</v>
      </c>
      <c r="E17" s="49">
        <v>29015.22</v>
      </c>
      <c r="F17" s="49">
        <v>18.82</v>
      </c>
      <c r="G17" s="47">
        <v>3.95</v>
      </c>
      <c r="H17" s="49">
        <v>29518.84</v>
      </c>
      <c r="I17" s="46"/>
      <c r="J17" s="47"/>
      <c r="K17" s="46"/>
      <c r="L17" s="49"/>
      <c r="M17" s="46"/>
      <c r="N17" s="47"/>
      <c r="O17" s="15" t="s">
        <v>27</v>
      </c>
      <c r="P17" s="16"/>
      <c r="Q17" s="16"/>
      <c r="R17" s="16" t="s">
        <v>27</v>
      </c>
      <c r="S17" s="47"/>
      <c r="T17" s="47">
        <v>0</v>
      </c>
      <c r="U17" s="47">
        <f t="shared" si="0"/>
        <v>29518.84</v>
      </c>
    </row>
    <row r="18" spans="1:21" x14ac:dyDescent="0.4">
      <c r="A18" s="11"/>
      <c r="B18" s="28">
        <v>1997</v>
      </c>
      <c r="C18" s="48">
        <v>8.8699999999999992</v>
      </c>
      <c r="D18" s="49">
        <v>598</v>
      </c>
      <c r="E18" s="49">
        <v>32457.27</v>
      </c>
      <c r="F18" s="49">
        <v>7.84</v>
      </c>
      <c r="G18" s="47">
        <v>6.17</v>
      </c>
      <c r="H18" s="49">
        <v>33078.149999999994</v>
      </c>
      <c r="I18" s="46"/>
      <c r="J18" s="47"/>
      <c r="K18" s="46"/>
      <c r="L18" s="49"/>
      <c r="M18" s="46"/>
      <c r="N18" s="47"/>
      <c r="O18" s="15" t="s">
        <v>27</v>
      </c>
      <c r="P18" s="16"/>
      <c r="Q18" s="16"/>
      <c r="R18" s="16" t="s">
        <v>27</v>
      </c>
      <c r="S18" s="47"/>
      <c r="T18" s="47">
        <v>0</v>
      </c>
      <c r="U18" s="47">
        <f t="shared" si="0"/>
        <v>33078.149999999994</v>
      </c>
    </row>
    <row r="19" spans="1:21" x14ac:dyDescent="0.4">
      <c r="A19" s="11"/>
      <c r="B19" s="28">
        <v>1998</v>
      </c>
      <c r="C19" s="48">
        <v>7.31</v>
      </c>
      <c r="D19" s="49">
        <v>610.9</v>
      </c>
      <c r="E19" s="49">
        <v>30609.95</v>
      </c>
      <c r="F19" s="49">
        <v>5.0199999999999996</v>
      </c>
      <c r="G19" s="47">
        <v>4.03</v>
      </c>
      <c r="H19" s="49">
        <v>31237.21</v>
      </c>
      <c r="I19" s="46"/>
      <c r="J19" s="47"/>
      <c r="K19" s="13"/>
      <c r="L19" s="16"/>
      <c r="M19" s="46"/>
      <c r="N19" s="47"/>
      <c r="O19" s="15" t="s">
        <v>27</v>
      </c>
      <c r="P19" s="16"/>
      <c r="Q19" s="16"/>
      <c r="R19" s="16">
        <v>1</v>
      </c>
      <c r="S19" s="47"/>
      <c r="T19" s="47">
        <v>1</v>
      </c>
      <c r="U19" s="47">
        <f t="shared" si="0"/>
        <v>31238.21</v>
      </c>
    </row>
    <row r="20" spans="1:21" x14ac:dyDescent="0.4">
      <c r="A20" s="11"/>
      <c r="B20" s="28">
        <v>1999</v>
      </c>
      <c r="C20" s="48">
        <v>7.63</v>
      </c>
      <c r="D20" s="49">
        <v>827.6</v>
      </c>
      <c r="E20" s="49">
        <v>27269.620000000003</v>
      </c>
      <c r="F20" s="49">
        <v>6.59</v>
      </c>
      <c r="G20" s="47">
        <v>2.1</v>
      </c>
      <c r="H20" s="49">
        <v>28113.54</v>
      </c>
      <c r="I20" s="46"/>
      <c r="J20" s="47"/>
      <c r="K20" s="13"/>
      <c r="L20" s="16"/>
      <c r="M20" s="46"/>
      <c r="N20" s="47"/>
      <c r="O20" s="15" t="s">
        <v>27</v>
      </c>
      <c r="P20" s="16"/>
      <c r="Q20" s="16"/>
      <c r="R20" s="16" t="s">
        <v>27</v>
      </c>
      <c r="S20" s="47"/>
      <c r="T20" s="47">
        <v>0</v>
      </c>
      <c r="U20" s="47">
        <f t="shared" si="0"/>
        <v>28113.54</v>
      </c>
    </row>
    <row r="21" spans="1:21" x14ac:dyDescent="0.4">
      <c r="A21" s="11"/>
      <c r="B21" s="28">
        <v>2000</v>
      </c>
      <c r="C21" s="48">
        <v>7.63</v>
      </c>
      <c r="D21" s="49">
        <v>729.8</v>
      </c>
      <c r="E21" s="49">
        <v>29569.420000000002</v>
      </c>
      <c r="F21" s="49">
        <v>10.67</v>
      </c>
      <c r="G21" s="47">
        <v>1.34</v>
      </c>
      <c r="H21" s="49">
        <v>30318.86</v>
      </c>
      <c r="I21" s="46"/>
      <c r="J21" s="47"/>
      <c r="K21" s="13"/>
      <c r="L21" s="16"/>
      <c r="M21" s="46"/>
      <c r="N21" s="47"/>
      <c r="O21" s="15" t="s">
        <v>27</v>
      </c>
      <c r="P21" s="16"/>
      <c r="Q21" s="16"/>
      <c r="R21" s="16" t="s">
        <v>27</v>
      </c>
      <c r="S21" s="47"/>
      <c r="T21" s="47">
        <v>0</v>
      </c>
      <c r="U21" s="47">
        <f t="shared" si="0"/>
        <v>30318.86</v>
      </c>
    </row>
    <row r="22" spans="1:21" x14ac:dyDescent="0.4">
      <c r="A22" s="11"/>
      <c r="B22" s="28">
        <v>2001</v>
      </c>
      <c r="C22" s="48">
        <v>7.78</v>
      </c>
      <c r="D22" s="49">
        <v>730.5</v>
      </c>
      <c r="E22" s="49">
        <v>30615.079999999998</v>
      </c>
      <c r="F22" s="49">
        <v>9.41</v>
      </c>
      <c r="G22" s="47">
        <v>2.39</v>
      </c>
      <c r="H22" s="49">
        <v>31365.159999999996</v>
      </c>
      <c r="I22" s="46"/>
      <c r="J22" s="47"/>
      <c r="K22" s="13" t="s">
        <v>27</v>
      </c>
      <c r="L22" s="16" t="s">
        <v>27</v>
      </c>
      <c r="M22" s="46"/>
      <c r="N22" s="47"/>
      <c r="O22" s="15"/>
      <c r="P22" s="16"/>
      <c r="Q22" s="16"/>
      <c r="R22" s="16" t="s">
        <v>27</v>
      </c>
      <c r="S22" s="47"/>
      <c r="T22" s="47">
        <v>0</v>
      </c>
      <c r="U22" s="47">
        <f>T22+N22+H22+J22</f>
        <v>31365.159999999996</v>
      </c>
    </row>
    <row r="23" spans="1:21" x14ac:dyDescent="0.4">
      <c r="A23" s="11"/>
      <c r="B23" s="28">
        <v>2002</v>
      </c>
      <c r="C23" s="48">
        <v>6.69</v>
      </c>
      <c r="D23" s="49">
        <v>767.7</v>
      </c>
      <c r="E23" s="49">
        <v>26181.41</v>
      </c>
      <c r="F23" s="49">
        <v>13.23</v>
      </c>
      <c r="G23" s="47">
        <v>1.43</v>
      </c>
      <c r="H23" s="49">
        <v>26970.46</v>
      </c>
      <c r="I23" s="46"/>
      <c r="J23" s="47"/>
      <c r="K23" s="13" t="s">
        <v>27</v>
      </c>
      <c r="L23" s="16" t="s">
        <v>27</v>
      </c>
      <c r="M23" s="46"/>
      <c r="N23" s="47"/>
      <c r="O23" s="15"/>
      <c r="P23" s="16"/>
      <c r="Q23" s="16"/>
      <c r="R23" s="16" t="s">
        <v>27</v>
      </c>
      <c r="S23" s="47"/>
      <c r="T23" s="47">
        <v>0</v>
      </c>
      <c r="U23" s="47">
        <f t="shared" ref="U23:U25" si="1">T23+N23+H23+J23</f>
        <v>26970.46</v>
      </c>
    </row>
    <row r="24" spans="1:21" x14ac:dyDescent="0.4">
      <c r="A24" s="11"/>
      <c r="B24" s="28">
        <v>2003</v>
      </c>
      <c r="C24" s="48">
        <v>7.16</v>
      </c>
      <c r="D24" s="49">
        <v>1350.3</v>
      </c>
      <c r="E24" s="49">
        <v>26779.64</v>
      </c>
      <c r="F24" s="49">
        <v>11.53</v>
      </c>
      <c r="G24" s="47">
        <v>2.1800000000000002</v>
      </c>
      <c r="H24" s="49">
        <v>28150.809999999998</v>
      </c>
      <c r="I24" s="46"/>
      <c r="J24" s="47"/>
      <c r="K24" s="13" t="s">
        <v>27</v>
      </c>
      <c r="L24" s="16" t="s">
        <v>27</v>
      </c>
      <c r="M24" s="46"/>
      <c r="N24" s="47"/>
      <c r="O24" s="15" t="s">
        <v>27</v>
      </c>
      <c r="P24" s="16"/>
      <c r="Q24" s="16"/>
      <c r="R24" s="16" t="s">
        <v>27</v>
      </c>
      <c r="S24" s="47"/>
      <c r="T24" s="47">
        <v>0</v>
      </c>
      <c r="U24" s="47">
        <f t="shared" si="1"/>
        <v>28150.809999999998</v>
      </c>
    </row>
    <row r="25" spans="1:21" x14ac:dyDescent="0.4">
      <c r="A25" s="11"/>
      <c r="B25" s="28">
        <v>2004</v>
      </c>
      <c r="C25" s="48">
        <v>7.63</v>
      </c>
      <c r="D25" s="49">
        <v>1202.4000000000001</v>
      </c>
      <c r="E25" s="49">
        <v>25684.05</v>
      </c>
      <c r="F25" s="49">
        <v>7.46</v>
      </c>
      <c r="G25" s="47">
        <v>2.77</v>
      </c>
      <c r="H25" s="49">
        <v>26904.309999999998</v>
      </c>
      <c r="I25" s="46"/>
      <c r="J25" s="47"/>
      <c r="K25" s="13" t="s">
        <v>27</v>
      </c>
      <c r="L25" s="16" t="s">
        <v>27</v>
      </c>
      <c r="M25" s="46"/>
      <c r="N25" s="47"/>
      <c r="O25" s="15"/>
      <c r="P25" s="16"/>
      <c r="Q25" s="16"/>
      <c r="R25" s="16" t="s">
        <v>27</v>
      </c>
      <c r="S25" s="47"/>
      <c r="T25" s="47">
        <v>0</v>
      </c>
      <c r="U25" s="47">
        <f t="shared" si="1"/>
        <v>26904.309999999998</v>
      </c>
    </row>
    <row r="26" spans="1:21" x14ac:dyDescent="0.4">
      <c r="A26" s="11"/>
      <c r="B26" s="28">
        <v>2005</v>
      </c>
      <c r="C26" s="48">
        <v>0.04</v>
      </c>
      <c r="D26" s="49">
        <v>1321.2</v>
      </c>
      <c r="E26" s="49">
        <v>29481.86</v>
      </c>
      <c r="F26" s="49">
        <v>12.9</v>
      </c>
      <c r="G26" s="47">
        <v>2.14</v>
      </c>
      <c r="H26" s="49">
        <v>30818.140000000003</v>
      </c>
      <c r="I26" s="46"/>
      <c r="J26" s="47"/>
      <c r="K26" s="13">
        <v>2721</v>
      </c>
      <c r="L26" s="16">
        <v>2721</v>
      </c>
      <c r="M26" s="46"/>
      <c r="N26" s="47"/>
      <c r="O26" s="15"/>
      <c r="P26" s="16"/>
      <c r="Q26" s="16"/>
      <c r="R26" s="16" t="s">
        <v>27</v>
      </c>
      <c r="S26" s="47"/>
      <c r="T26" s="47">
        <v>0</v>
      </c>
      <c r="U26" s="47">
        <f t="shared" si="0"/>
        <v>33539.14</v>
      </c>
    </row>
    <row r="27" spans="1:21" x14ac:dyDescent="0.4">
      <c r="A27" s="11"/>
      <c r="B27" s="28">
        <v>2006</v>
      </c>
      <c r="C27" s="48">
        <v>5</v>
      </c>
      <c r="D27" s="49">
        <v>1204.0999999999999</v>
      </c>
      <c r="E27" s="49">
        <v>25105.89</v>
      </c>
      <c r="F27" s="49">
        <v>2.04</v>
      </c>
      <c r="G27" s="47">
        <v>2.14</v>
      </c>
      <c r="H27" s="49">
        <v>26319.17</v>
      </c>
      <c r="I27" s="46"/>
      <c r="J27" s="47"/>
      <c r="K27" s="13">
        <v>2765</v>
      </c>
      <c r="L27" s="16">
        <v>2765</v>
      </c>
      <c r="M27" s="46"/>
      <c r="N27" s="47"/>
      <c r="O27" s="15"/>
      <c r="P27" s="16"/>
      <c r="Q27" s="16"/>
      <c r="R27" s="16" t="s">
        <v>27</v>
      </c>
      <c r="S27" s="47"/>
      <c r="T27" s="47">
        <v>0</v>
      </c>
      <c r="U27" s="47">
        <f t="shared" si="0"/>
        <v>29084.17</v>
      </c>
    </row>
    <row r="28" spans="1:21" x14ac:dyDescent="0.4">
      <c r="A28" s="11"/>
      <c r="B28" s="28">
        <v>2007</v>
      </c>
      <c r="C28" s="48">
        <v>5.24</v>
      </c>
      <c r="D28" s="49">
        <v>1322.6</v>
      </c>
      <c r="E28" s="49">
        <v>23724.920000000002</v>
      </c>
      <c r="F28" s="49">
        <v>19.3</v>
      </c>
      <c r="G28" s="47">
        <v>1.64</v>
      </c>
      <c r="H28" s="49">
        <v>25073.7</v>
      </c>
      <c r="I28" s="46"/>
      <c r="J28" s="47"/>
      <c r="K28" s="13">
        <v>3324</v>
      </c>
      <c r="L28" s="16">
        <v>3324</v>
      </c>
      <c r="M28" s="46"/>
      <c r="N28" s="47"/>
      <c r="O28" s="15">
        <v>9</v>
      </c>
      <c r="P28" s="16">
        <v>8</v>
      </c>
      <c r="Q28" s="16"/>
      <c r="R28" s="16" t="s">
        <v>27</v>
      </c>
      <c r="S28" s="47"/>
      <c r="T28" s="47">
        <v>17</v>
      </c>
      <c r="U28" s="47">
        <f t="shared" si="0"/>
        <v>28414.7</v>
      </c>
    </row>
    <row r="29" spans="1:21" x14ac:dyDescent="0.4">
      <c r="A29" s="11"/>
      <c r="B29" s="28">
        <v>2008</v>
      </c>
      <c r="C29" s="48">
        <v>0.23</v>
      </c>
      <c r="D29" s="49">
        <v>943.7</v>
      </c>
      <c r="E29" s="49">
        <v>20114.79</v>
      </c>
      <c r="F29" s="49">
        <v>13.93</v>
      </c>
      <c r="G29" s="47">
        <v>1.22</v>
      </c>
      <c r="H29" s="49">
        <v>21073.870000000003</v>
      </c>
      <c r="I29" s="46"/>
      <c r="J29" s="47"/>
      <c r="K29" s="46">
        <v>4355</v>
      </c>
      <c r="L29" s="49">
        <v>4355</v>
      </c>
      <c r="M29" s="46"/>
      <c r="N29" s="47"/>
      <c r="O29" s="15"/>
      <c r="P29" s="16">
        <v>7</v>
      </c>
      <c r="Q29" s="16"/>
      <c r="R29" s="16"/>
      <c r="S29" s="47"/>
      <c r="T29" s="47">
        <v>7</v>
      </c>
      <c r="U29" s="47">
        <f t="shared" si="0"/>
        <v>25435.870000000003</v>
      </c>
    </row>
    <row r="30" spans="1:21" x14ac:dyDescent="0.4">
      <c r="A30" s="11"/>
      <c r="B30" s="28">
        <v>2009</v>
      </c>
      <c r="C30" s="48">
        <v>0.27</v>
      </c>
      <c r="D30" s="49">
        <v>1207.7</v>
      </c>
      <c r="E30" s="49">
        <v>19329.739999999998</v>
      </c>
      <c r="F30" s="49">
        <v>4.2699999999999996</v>
      </c>
      <c r="G30" s="47">
        <v>1.01</v>
      </c>
      <c r="H30" s="49">
        <v>20542.989999999998</v>
      </c>
      <c r="I30" s="46"/>
      <c r="J30" s="47"/>
      <c r="K30" s="46">
        <v>4423</v>
      </c>
      <c r="L30" s="49">
        <v>4423</v>
      </c>
      <c r="M30" s="46">
        <v>11541</v>
      </c>
      <c r="N30" s="47">
        <v>11541</v>
      </c>
      <c r="O30" s="15">
        <v>1</v>
      </c>
      <c r="P30" s="16">
        <v>9</v>
      </c>
      <c r="Q30" s="16"/>
      <c r="R30" s="16">
        <v>1</v>
      </c>
      <c r="S30" s="47"/>
      <c r="T30" s="47">
        <v>11</v>
      </c>
      <c r="U30" s="47">
        <f t="shared" si="0"/>
        <v>36517.99</v>
      </c>
    </row>
    <row r="31" spans="1:21" x14ac:dyDescent="0.4">
      <c r="A31" s="11"/>
      <c r="B31" s="28">
        <v>2010</v>
      </c>
      <c r="C31" s="48">
        <v>4.0999999999999996</v>
      </c>
      <c r="D31" s="49">
        <v>962.5</v>
      </c>
      <c r="E31" s="49">
        <v>22608.37</v>
      </c>
      <c r="F31" s="49">
        <v>8.86</v>
      </c>
      <c r="G31" s="47">
        <v>1.01</v>
      </c>
      <c r="H31" s="49">
        <v>23584.839999999997</v>
      </c>
      <c r="I31" s="46"/>
      <c r="J31" s="47"/>
      <c r="K31" s="46">
        <v>4469</v>
      </c>
      <c r="L31" s="49">
        <v>4469</v>
      </c>
      <c r="M31" s="46">
        <v>7670</v>
      </c>
      <c r="N31" s="47">
        <v>7670</v>
      </c>
      <c r="O31" s="15" t="s">
        <v>27</v>
      </c>
      <c r="P31" s="16">
        <v>7</v>
      </c>
      <c r="Q31" s="16"/>
      <c r="R31" s="16">
        <v>0</v>
      </c>
      <c r="S31" s="47"/>
      <c r="T31" s="47">
        <v>7</v>
      </c>
      <c r="U31" s="47">
        <f t="shared" si="0"/>
        <v>35730.839999999997</v>
      </c>
    </row>
    <row r="32" spans="1:21" x14ac:dyDescent="0.4">
      <c r="A32" s="11"/>
      <c r="B32" s="28">
        <v>2011</v>
      </c>
      <c r="C32" s="48">
        <v>7.47</v>
      </c>
      <c r="D32" s="49">
        <v>764.5</v>
      </c>
      <c r="E32" s="49">
        <v>20230.52</v>
      </c>
      <c r="F32" s="49">
        <v>1.36</v>
      </c>
      <c r="G32" s="47">
        <v>2.9</v>
      </c>
      <c r="H32" s="49">
        <v>21006.750000000004</v>
      </c>
      <c r="I32" s="46"/>
      <c r="J32" s="47"/>
      <c r="K32" s="46">
        <v>3719</v>
      </c>
      <c r="L32" s="49">
        <v>3719</v>
      </c>
      <c r="M32" s="46">
        <v>13117</v>
      </c>
      <c r="N32" s="47">
        <v>13117</v>
      </c>
      <c r="O32" s="15"/>
      <c r="P32" s="16">
        <v>13</v>
      </c>
      <c r="Q32" s="16"/>
      <c r="R32" s="16">
        <v>0</v>
      </c>
      <c r="S32" s="47"/>
      <c r="T32" s="47">
        <v>13</v>
      </c>
      <c r="U32" s="47">
        <f t="shared" si="0"/>
        <v>37855.75</v>
      </c>
    </row>
    <row r="33" spans="1:22" x14ac:dyDescent="0.4">
      <c r="A33" s="11"/>
      <c r="B33" s="28">
        <v>2012</v>
      </c>
      <c r="C33" s="48">
        <v>1.92</v>
      </c>
      <c r="D33" s="49">
        <v>1076.3</v>
      </c>
      <c r="E33" s="49">
        <v>13891.95</v>
      </c>
      <c r="F33" s="49">
        <v>2.5499999999999998</v>
      </c>
      <c r="G33" s="47">
        <v>2.52</v>
      </c>
      <c r="H33" s="49">
        <v>14975.24</v>
      </c>
      <c r="I33" s="46"/>
      <c r="J33" s="47"/>
      <c r="K33" s="46">
        <v>4108</v>
      </c>
      <c r="L33" s="49">
        <v>4108</v>
      </c>
      <c r="M33" s="46">
        <v>10606</v>
      </c>
      <c r="N33" s="47">
        <v>10606</v>
      </c>
      <c r="O33" s="15"/>
      <c r="P33" s="16">
        <v>16</v>
      </c>
      <c r="Q33" s="16"/>
      <c r="R33" s="16">
        <v>0</v>
      </c>
      <c r="S33" s="47"/>
      <c r="T33" s="47">
        <v>16</v>
      </c>
      <c r="U33" s="47">
        <f t="shared" si="0"/>
        <v>29705.239999999998</v>
      </c>
    </row>
    <row r="34" spans="1:22" x14ac:dyDescent="0.4">
      <c r="A34" s="11"/>
      <c r="B34" s="28">
        <v>2013</v>
      </c>
      <c r="C34" s="48">
        <v>6.13</v>
      </c>
      <c r="D34" s="49">
        <v>1103.4000000000001</v>
      </c>
      <c r="E34" s="49">
        <v>17203.079999999998</v>
      </c>
      <c r="F34" s="49">
        <v>4.38</v>
      </c>
      <c r="G34" s="47">
        <v>2.31</v>
      </c>
      <c r="H34" s="49">
        <v>18319.3</v>
      </c>
      <c r="I34" s="46">
        <v>75</v>
      </c>
      <c r="J34" s="47">
        <v>75</v>
      </c>
      <c r="K34" s="46">
        <v>4494</v>
      </c>
      <c r="L34" s="49">
        <v>4494</v>
      </c>
      <c r="M34" s="46">
        <v>6321</v>
      </c>
      <c r="N34" s="47">
        <v>6321</v>
      </c>
      <c r="O34" s="15"/>
      <c r="P34" s="16">
        <v>1</v>
      </c>
      <c r="Q34" s="16">
        <v>0</v>
      </c>
      <c r="R34" s="16">
        <v>0</v>
      </c>
      <c r="S34" s="47"/>
      <c r="T34" s="47">
        <v>1</v>
      </c>
      <c r="U34" s="47">
        <f t="shared" si="0"/>
        <v>29210.3</v>
      </c>
    </row>
    <row r="35" spans="1:22" x14ac:dyDescent="0.4">
      <c r="A35" s="11"/>
      <c r="B35" s="28">
        <v>2014</v>
      </c>
      <c r="C35" s="48">
        <v>3.81</v>
      </c>
      <c r="D35" s="49">
        <v>1059.5999999999999</v>
      </c>
      <c r="E35" s="49">
        <v>16241.15</v>
      </c>
      <c r="F35" s="49">
        <v>0</v>
      </c>
      <c r="G35" s="47">
        <v>1.51</v>
      </c>
      <c r="H35" s="49">
        <v>17306.069999999996</v>
      </c>
      <c r="I35" s="46">
        <v>100</v>
      </c>
      <c r="J35" s="47">
        <v>100</v>
      </c>
      <c r="K35" s="46">
        <v>5502</v>
      </c>
      <c r="L35" s="49">
        <v>5502</v>
      </c>
      <c r="M35" s="46">
        <v>8151</v>
      </c>
      <c r="N35" s="47">
        <v>8151</v>
      </c>
      <c r="O35" s="15"/>
      <c r="P35" s="16">
        <v>0</v>
      </c>
      <c r="Q35" s="16" t="s">
        <v>27</v>
      </c>
      <c r="R35" s="16" t="s">
        <v>27</v>
      </c>
      <c r="S35" s="47">
        <v>0.1</v>
      </c>
      <c r="T35" s="47">
        <v>0.1</v>
      </c>
      <c r="U35" s="47">
        <f t="shared" si="0"/>
        <v>31059.17</v>
      </c>
    </row>
    <row r="36" spans="1:22" x14ac:dyDescent="0.4">
      <c r="A36" s="11"/>
      <c r="B36" s="28">
        <v>2015</v>
      </c>
      <c r="C36" s="48">
        <v>20.56</v>
      </c>
      <c r="D36" s="49">
        <v>1079.8</v>
      </c>
      <c r="E36" s="49">
        <v>12469.849999999999</v>
      </c>
      <c r="F36" s="49">
        <v>0.23</v>
      </c>
      <c r="G36" s="47">
        <v>2.31</v>
      </c>
      <c r="H36" s="49">
        <v>13572.749999999998</v>
      </c>
      <c r="I36" s="46">
        <v>53</v>
      </c>
      <c r="J36" s="47">
        <v>53</v>
      </c>
      <c r="K36" s="46"/>
      <c r="L36" s="49"/>
      <c r="M36" s="46">
        <v>8551</v>
      </c>
      <c r="N36" s="47">
        <v>8551</v>
      </c>
      <c r="O36" s="15"/>
      <c r="P36" s="16"/>
      <c r="Q36" s="16"/>
      <c r="R36" s="16">
        <v>0.3</v>
      </c>
      <c r="S36" s="47">
        <v>0.1</v>
      </c>
      <c r="T36" s="47">
        <v>0.4</v>
      </c>
      <c r="U36" s="47">
        <f t="shared" si="0"/>
        <v>22177.149999999998</v>
      </c>
    </row>
    <row r="37" spans="1:22" x14ac:dyDescent="0.4">
      <c r="A37" s="11"/>
      <c r="B37" s="28">
        <v>2016</v>
      </c>
      <c r="C37" s="48">
        <v>25.61</v>
      </c>
      <c r="D37" s="49">
        <v>1832.28</v>
      </c>
      <c r="E37" s="49">
        <v>14482.57</v>
      </c>
      <c r="F37" s="49">
        <v>0.6</v>
      </c>
      <c r="G37" s="47">
        <v>1.55</v>
      </c>
      <c r="H37" s="49">
        <v>16342.609999999999</v>
      </c>
      <c r="I37" s="46"/>
      <c r="J37" s="47"/>
      <c r="K37" s="46"/>
      <c r="L37" s="49"/>
      <c r="M37" s="46">
        <v>8563</v>
      </c>
      <c r="N37" s="47">
        <v>8563</v>
      </c>
      <c r="O37" s="15"/>
      <c r="P37" s="16"/>
      <c r="Q37" s="16"/>
      <c r="R37" s="16"/>
      <c r="S37" s="47"/>
      <c r="T37" s="47"/>
      <c r="U37" s="47">
        <f t="shared" si="0"/>
        <v>24905.61</v>
      </c>
    </row>
    <row r="38" spans="1:22" x14ac:dyDescent="0.4">
      <c r="A38" s="11"/>
      <c r="B38" s="28">
        <v>2017</v>
      </c>
      <c r="C38" s="48">
        <v>3.62</v>
      </c>
      <c r="D38" s="49">
        <v>1365.69</v>
      </c>
      <c r="E38" s="49">
        <v>14786.699999999999</v>
      </c>
      <c r="F38" s="49">
        <v>0.35</v>
      </c>
      <c r="G38" s="47">
        <v>1.47</v>
      </c>
      <c r="H38" s="49">
        <v>16157.829999999998</v>
      </c>
      <c r="I38" s="46">
        <v>7.95</v>
      </c>
      <c r="J38" s="49">
        <v>7.95</v>
      </c>
      <c r="K38" s="46"/>
      <c r="L38" s="49"/>
      <c r="M38" s="46">
        <v>11121</v>
      </c>
      <c r="N38" s="47">
        <v>11121</v>
      </c>
      <c r="O38" s="15"/>
      <c r="P38" s="16"/>
      <c r="Q38" s="16"/>
      <c r="R38" s="16">
        <v>0.5</v>
      </c>
      <c r="S38" s="47">
        <v>0.2</v>
      </c>
      <c r="T38" s="47">
        <v>0.7</v>
      </c>
      <c r="U38" s="47">
        <f t="shared" si="0"/>
        <v>27287.48</v>
      </c>
    </row>
    <row r="39" spans="1:22" x14ac:dyDescent="0.4">
      <c r="A39" s="11"/>
      <c r="B39" s="28">
        <v>2018</v>
      </c>
      <c r="C39" s="48">
        <v>39.840000000000003</v>
      </c>
      <c r="D39" s="49">
        <v>1235.78</v>
      </c>
      <c r="E39" s="49">
        <v>10920.98</v>
      </c>
      <c r="F39" s="49">
        <v>0.25</v>
      </c>
      <c r="G39" s="47">
        <v>1.1299999999999999</v>
      </c>
      <c r="H39" s="49">
        <v>12197.979999999998</v>
      </c>
      <c r="I39" s="46">
        <v>3.76</v>
      </c>
      <c r="J39" s="49">
        <v>3.76</v>
      </c>
      <c r="K39" s="46"/>
      <c r="L39" s="49"/>
      <c r="M39" s="46">
        <v>11761</v>
      </c>
      <c r="N39" s="47">
        <v>11761</v>
      </c>
      <c r="O39" s="15"/>
      <c r="P39" s="16"/>
      <c r="Q39" s="16"/>
      <c r="R39" s="16">
        <v>0.8</v>
      </c>
      <c r="S39" s="47"/>
      <c r="T39" s="47">
        <v>0.8</v>
      </c>
      <c r="U39" s="47">
        <f t="shared" si="0"/>
        <v>23963.539999999997</v>
      </c>
    </row>
    <row r="40" spans="1:22" x14ac:dyDescent="0.4">
      <c r="A40" s="11"/>
      <c r="B40" s="28">
        <v>2019</v>
      </c>
      <c r="C40" s="48">
        <v>39.840000000000003</v>
      </c>
      <c r="D40" s="49">
        <v>1235.78</v>
      </c>
      <c r="E40" s="49">
        <v>10920.98</v>
      </c>
      <c r="F40" s="49">
        <v>0.25</v>
      </c>
      <c r="G40" s="47">
        <v>1.1299999999999999</v>
      </c>
      <c r="H40" s="49">
        <v>12197.979999999998</v>
      </c>
      <c r="I40" s="46">
        <v>3.6</v>
      </c>
      <c r="J40" s="49">
        <v>3.6</v>
      </c>
      <c r="K40" s="46"/>
      <c r="L40" s="49"/>
      <c r="M40" s="46">
        <v>18165</v>
      </c>
      <c r="N40" s="47">
        <v>18165</v>
      </c>
      <c r="O40" s="15"/>
      <c r="P40" s="16"/>
      <c r="Q40" s="16"/>
      <c r="R40" s="16">
        <v>10.5</v>
      </c>
      <c r="S40" s="47">
        <v>0.2</v>
      </c>
      <c r="T40" s="47">
        <v>10.7</v>
      </c>
      <c r="U40" s="47">
        <f t="shared" si="0"/>
        <v>30377.279999999999</v>
      </c>
    </row>
    <row r="41" spans="1:22" x14ac:dyDescent="0.4">
      <c r="A41" s="133" t="s">
        <v>62</v>
      </c>
      <c r="B41" s="134"/>
      <c r="C41" s="75">
        <v>247.71999999999997</v>
      </c>
      <c r="D41" s="76">
        <v>26066.429999999997</v>
      </c>
      <c r="E41" s="76">
        <v>600629.56999999983</v>
      </c>
      <c r="F41" s="76">
        <v>191.65</v>
      </c>
      <c r="G41" s="74">
        <v>60.210000000000008</v>
      </c>
      <c r="H41" s="76">
        <v>627195.57999999984</v>
      </c>
      <c r="I41" s="73">
        <f>SUM(I6:I40)</f>
        <v>243.30999999999997</v>
      </c>
      <c r="J41" s="73">
        <f>SUM(J6:J40)</f>
        <v>243.30999999999997</v>
      </c>
      <c r="K41" s="73">
        <v>39880</v>
      </c>
      <c r="L41" s="76">
        <v>39880</v>
      </c>
      <c r="M41" s="73">
        <v>115567</v>
      </c>
      <c r="N41" s="74">
        <v>115567</v>
      </c>
      <c r="O41" s="75">
        <v>13</v>
      </c>
      <c r="P41" s="76">
        <v>61</v>
      </c>
      <c r="Q41" s="76">
        <v>0</v>
      </c>
      <c r="R41" s="76">
        <v>65.099999999999994</v>
      </c>
      <c r="S41" s="74">
        <v>0.60000000000000009</v>
      </c>
      <c r="T41" s="74">
        <v>139.69999999999999</v>
      </c>
      <c r="U41" s="73">
        <f t="shared" si="0"/>
        <v>783025.58999999985</v>
      </c>
    </row>
    <row r="42" spans="1:22" x14ac:dyDescent="0.4">
      <c r="A42" s="11" t="s">
        <v>63</v>
      </c>
      <c r="B42" s="28">
        <v>2015</v>
      </c>
      <c r="C42" s="48"/>
      <c r="D42" s="49"/>
      <c r="E42" s="49"/>
      <c r="F42" s="49"/>
      <c r="G42" s="47"/>
      <c r="H42" s="49"/>
      <c r="I42" s="46" t="s">
        <v>27</v>
      </c>
      <c r="J42" s="47" t="s">
        <v>27</v>
      </c>
      <c r="K42" s="48"/>
      <c r="L42" s="49"/>
      <c r="M42" s="46"/>
      <c r="N42" s="47"/>
      <c r="O42" s="48"/>
      <c r="P42" s="49"/>
      <c r="Q42" s="49"/>
      <c r="R42" s="49"/>
      <c r="S42" s="47"/>
      <c r="T42" s="47"/>
      <c r="U42" s="47" t="s">
        <v>27</v>
      </c>
    </row>
    <row r="43" spans="1:22" x14ac:dyDescent="0.4">
      <c r="A43" s="11"/>
      <c r="B43" s="28">
        <v>2016</v>
      </c>
      <c r="C43" s="48"/>
      <c r="D43" s="49"/>
      <c r="E43" s="49"/>
      <c r="F43" s="49"/>
      <c r="G43" s="47"/>
      <c r="H43" s="49"/>
      <c r="I43" s="46">
        <v>8</v>
      </c>
      <c r="J43" s="47">
        <v>8</v>
      </c>
      <c r="K43" s="48"/>
      <c r="L43" s="49"/>
      <c r="M43" s="46"/>
      <c r="N43" s="47"/>
      <c r="O43" s="48"/>
      <c r="P43" s="49"/>
      <c r="Q43" s="49"/>
      <c r="R43" s="49"/>
      <c r="S43" s="47"/>
      <c r="T43" s="47"/>
      <c r="U43" s="47">
        <v>8</v>
      </c>
    </row>
    <row r="44" spans="1:22" x14ac:dyDescent="0.4">
      <c r="A44" s="11"/>
      <c r="B44" s="28">
        <v>2017</v>
      </c>
      <c r="C44" s="48"/>
      <c r="D44" s="49"/>
      <c r="E44" s="49"/>
      <c r="F44" s="49"/>
      <c r="G44" s="47"/>
      <c r="H44" s="49"/>
      <c r="I44" s="46">
        <v>11.18</v>
      </c>
      <c r="J44" s="47">
        <v>11.18</v>
      </c>
      <c r="K44" s="48"/>
      <c r="L44" s="49"/>
      <c r="M44" s="46"/>
      <c r="N44" s="47"/>
      <c r="O44" s="48"/>
      <c r="P44" s="49"/>
      <c r="Q44" s="49"/>
      <c r="R44" s="49"/>
      <c r="S44" s="47"/>
      <c r="T44" s="47"/>
      <c r="U44" s="47">
        <v>11.18</v>
      </c>
    </row>
    <row r="45" spans="1:22" x14ac:dyDescent="0.4">
      <c r="A45" s="11"/>
      <c r="B45" s="28">
        <v>2018</v>
      </c>
      <c r="C45" s="48"/>
      <c r="D45" s="49"/>
      <c r="E45" s="49"/>
      <c r="F45" s="49"/>
      <c r="G45" s="47"/>
      <c r="H45" s="49"/>
      <c r="I45" s="46">
        <v>58.1</v>
      </c>
      <c r="J45" s="47">
        <v>58.1</v>
      </c>
      <c r="K45" s="48"/>
      <c r="L45" s="49"/>
      <c r="M45" s="46"/>
      <c r="N45" s="47"/>
      <c r="O45" s="48"/>
      <c r="P45" s="49"/>
      <c r="Q45" s="49"/>
      <c r="R45" s="49"/>
      <c r="S45" s="47"/>
      <c r="T45" s="47"/>
      <c r="U45" s="47">
        <v>58.1</v>
      </c>
    </row>
    <row r="46" spans="1:22" x14ac:dyDescent="0.4">
      <c r="A46" s="11"/>
      <c r="B46" s="28">
        <v>2019</v>
      </c>
      <c r="C46" s="48"/>
      <c r="D46" s="49"/>
      <c r="E46" s="49"/>
      <c r="F46" s="49"/>
      <c r="G46" s="47"/>
      <c r="H46" s="49"/>
      <c r="I46" s="46">
        <v>12.4</v>
      </c>
      <c r="J46" s="47">
        <v>12.4</v>
      </c>
      <c r="K46" s="48"/>
      <c r="L46" s="49"/>
      <c r="M46" s="46"/>
      <c r="N46" s="47"/>
      <c r="O46" s="48"/>
      <c r="P46" s="49"/>
      <c r="Q46" s="49"/>
      <c r="R46" s="49"/>
      <c r="S46" s="47"/>
      <c r="T46" s="47"/>
      <c r="U46" s="47"/>
    </row>
    <row r="47" spans="1:22" x14ac:dyDescent="0.4">
      <c r="A47" s="133" t="s">
        <v>64</v>
      </c>
      <c r="B47" s="134"/>
      <c r="C47" s="75"/>
      <c r="D47" s="76"/>
      <c r="E47" s="76"/>
      <c r="F47" s="76"/>
      <c r="G47" s="74"/>
      <c r="H47" s="76"/>
      <c r="I47" s="73">
        <f>SUM(I43:I46)</f>
        <v>89.68</v>
      </c>
      <c r="J47" s="73">
        <f>SUM(J43:J46)</f>
        <v>89.68</v>
      </c>
      <c r="K47" s="75"/>
      <c r="L47" s="76"/>
      <c r="M47" s="73"/>
      <c r="N47" s="74"/>
      <c r="O47" s="75"/>
      <c r="P47" s="76"/>
      <c r="Q47" s="76"/>
      <c r="R47" s="76"/>
      <c r="S47" s="74"/>
      <c r="T47" s="74"/>
      <c r="U47" s="74">
        <v>90</v>
      </c>
      <c r="V47" s="38"/>
    </row>
    <row r="48" spans="1:22" x14ac:dyDescent="0.4">
      <c r="A48" s="135" t="s">
        <v>65</v>
      </c>
      <c r="B48" s="136"/>
      <c r="C48" s="63">
        <v>172.36999999999998</v>
      </c>
      <c r="D48" s="64">
        <v>24841.509999999995</v>
      </c>
      <c r="E48" s="64">
        <v>553990.90000000014</v>
      </c>
      <c r="F48" s="64">
        <v>12017.300000000001</v>
      </c>
      <c r="G48" s="62">
        <v>59.84</v>
      </c>
      <c r="H48" s="64">
        <v>591081.91999999993</v>
      </c>
      <c r="I48" s="61">
        <f>SUM(I47,I41)</f>
        <v>332.99</v>
      </c>
      <c r="J48" s="61">
        <f>SUM(J47,J41)</f>
        <v>332.99</v>
      </c>
      <c r="K48" s="63">
        <v>39880</v>
      </c>
      <c r="L48" s="64">
        <v>39880</v>
      </c>
      <c r="M48" s="61">
        <v>115567</v>
      </c>
      <c r="N48" s="62">
        <v>115567</v>
      </c>
      <c r="O48" s="63">
        <v>13</v>
      </c>
      <c r="P48" s="64">
        <v>61</v>
      </c>
      <c r="Q48" s="64">
        <v>0</v>
      </c>
      <c r="R48" s="64">
        <v>65.099999999999994</v>
      </c>
      <c r="S48" s="62">
        <v>0.60000000000000009</v>
      </c>
      <c r="T48" s="62">
        <v>139.69999999999999</v>
      </c>
      <c r="U48" s="62">
        <f>U47+U41</f>
        <v>783115.58999999985</v>
      </c>
    </row>
  </sheetData>
  <mergeCells count="11">
    <mergeCell ref="O4:T4"/>
    <mergeCell ref="U4:U5"/>
    <mergeCell ref="A41:B41"/>
    <mergeCell ref="A47:B47"/>
    <mergeCell ref="A48:B48"/>
    <mergeCell ref="A4:A5"/>
    <mergeCell ref="B4:B5"/>
    <mergeCell ref="C4:H4"/>
    <mergeCell ref="I4:J4"/>
    <mergeCell ref="K4:L4"/>
    <mergeCell ref="M4:N4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85"/>
  <sheetViews>
    <sheetView zoomScale="85" zoomScaleNormal="85" workbookViewId="0">
      <pane xSplit="2" ySplit="5" topLeftCell="C6" activePane="bottomRight" state="frozen"/>
      <selection pane="topRight" activeCell="C1" sqref="C1"/>
      <selection pane="bottomLeft" activeCell="A4" sqref="A4"/>
      <selection pane="bottomRight" activeCell="K19" sqref="K19"/>
    </sheetView>
  </sheetViews>
  <sheetFormatPr defaultColWidth="8.625" defaultRowHeight="18.75" x14ac:dyDescent="0.4"/>
  <cols>
    <col min="1" max="16384" width="8.625" style="5"/>
  </cols>
  <sheetData>
    <row r="1" spans="1:23" x14ac:dyDescent="0.4">
      <c r="A1" s="3" t="s">
        <v>47</v>
      </c>
    </row>
    <row r="2" spans="1:23" x14ac:dyDescent="0.4">
      <c r="A2" s="3" t="s">
        <v>8</v>
      </c>
    </row>
    <row r="4" spans="1:23" x14ac:dyDescent="0.4">
      <c r="A4" s="147" t="s">
        <v>9</v>
      </c>
      <c r="B4" s="149" t="s">
        <v>5</v>
      </c>
      <c r="C4" s="137" t="s">
        <v>1</v>
      </c>
      <c r="D4" s="139"/>
      <c r="E4" s="137" t="s">
        <v>2</v>
      </c>
      <c r="F4" s="138"/>
      <c r="G4" s="139"/>
      <c r="H4" s="137" t="s">
        <v>6</v>
      </c>
      <c r="I4" s="139"/>
      <c r="J4" s="137" t="s">
        <v>3</v>
      </c>
      <c r="K4" s="138"/>
      <c r="L4" s="138"/>
      <c r="M4" s="138"/>
      <c r="N4" s="138"/>
      <c r="O4" s="138"/>
      <c r="P4" s="139"/>
      <c r="Q4" s="137" t="s">
        <v>4</v>
      </c>
      <c r="R4" s="138"/>
      <c r="S4" s="138"/>
      <c r="T4" s="138"/>
      <c r="U4" s="138"/>
      <c r="V4" s="139"/>
      <c r="W4" s="139" t="s">
        <v>34</v>
      </c>
    </row>
    <row r="5" spans="1:23" ht="60" x14ac:dyDescent="0.4">
      <c r="A5" s="148"/>
      <c r="B5" s="150"/>
      <c r="C5" s="39" t="s">
        <v>15</v>
      </c>
      <c r="D5" s="40" t="s">
        <v>19</v>
      </c>
      <c r="E5" s="41" t="s">
        <v>15</v>
      </c>
      <c r="F5" s="42" t="s">
        <v>18</v>
      </c>
      <c r="G5" s="40" t="s">
        <v>36</v>
      </c>
      <c r="H5" s="39" t="s">
        <v>25</v>
      </c>
      <c r="I5" s="40" t="s">
        <v>21</v>
      </c>
      <c r="J5" s="41" t="s">
        <v>13</v>
      </c>
      <c r="K5" s="43" t="s">
        <v>44</v>
      </c>
      <c r="L5" s="43" t="s">
        <v>38</v>
      </c>
      <c r="M5" s="43" t="s">
        <v>15</v>
      </c>
      <c r="N5" s="43" t="s">
        <v>17</v>
      </c>
      <c r="O5" s="42" t="s">
        <v>18</v>
      </c>
      <c r="P5" s="40" t="s">
        <v>23</v>
      </c>
      <c r="Q5" s="41" t="s">
        <v>24</v>
      </c>
      <c r="R5" s="43" t="s">
        <v>15</v>
      </c>
      <c r="S5" s="43" t="s">
        <v>11</v>
      </c>
      <c r="T5" s="43" t="s">
        <v>17</v>
      </c>
      <c r="U5" s="42" t="s">
        <v>18</v>
      </c>
      <c r="V5" s="40" t="s">
        <v>26</v>
      </c>
      <c r="W5" s="140"/>
    </row>
    <row r="6" spans="1:23" x14ac:dyDescent="0.4">
      <c r="A6" s="44" t="s">
        <v>83</v>
      </c>
      <c r="B6" s="45">
        <v>1953</v>
      </c>
      <c r="C6" s="46"/>
      <c r="D6" s="47"/>
      <c r="E6" s="48"/>
      <c r="F6" s="47"/>
      <c r="G6" s="47"/>
      <c r="H6" s="46"/>
      <c r="I6" s="47"/>
      <c r="J6" s="48"/>
      <c r="K6" s="49"/>
      <c r="L6" s="49"/>
      <c r="M6" s="49" t="s">
        <v>27</v>
      </c>
      <c r="N6" s="49"/>
      <c r="O6" s="47"/>
      <c r="P6" s="47" t="s">
        <v>27</v>
      </c>
      <c r="Q6" s="48"/>
      <c r="R6" s="49"/>
      <c r="S6" s="49"/>
      <c r="T6" s="49"/>
      <c r="U6" s="47"/>
      <c r="V6" s="47"/>
      <c r="W6" s="47" t="s">
        <v>27</v>
      </c>
    </row>
    <row r="7" spans="1:23" x14ac:dyDescent="0.4">
      <c r="A7" s="50"/>
      <c r="B7" s="51">
        <v>1954</v>
      </c>
      <c r="C7" s="46"/>
      <c r="D7" s="47"/>
      <c r="E7" s="48"/>
      <c r="F7" s="47"/>
      <c r="G7" s="47"/>
      <c r="H7" s="46"/>
      <c r="I7" s="47"/>
      <c r="J7" s="48"/>
      <c r="K7" s="49"/>
      <c r="L7" s="49"/>
      <c r="M7" s="49" t="s">
        <v>27</v>
      </c>
      <c r="N7" s="49"/>
      <c r="O7" s="47"/>
      <c r="P7" s="47" t="s">
        <v>27</v>
      </c>
      <c r="Q7" s="48"/>
      <c r="R7" s="49"/>
      <c r="S7" s="49"/>
      <c r="T7" s="49"/>
      <c r="U7" s="47"/>
      <c r="V7" s="47"/>
      <c r="W7" s="47" t="s">
        <v>27</v>
      </c>
    </row>
    <row r="8" spans="1:23" x14ac:dyDescent="0.4">
      <c r="A8" s="50"/>
      <c r="B8" s="51">
        <v>1955</v>
      </c>
      <c r="C8" s="46"/>
      <c r="D8" s="47"/>
      <c r="E8" s="48"/>
      <c r="F8" s="47"/>
      <c r="G8" s="47"/>
      <c r="H8" s="46"/>
      <c r="I8" s="47"/>
      <c r="J8" s="48"/>
      <c r="K8" s="49"/>
      <c r="L8" s="49"/>
      <c r="M8" s="49" t="s">
        <v>27</v>
      </c>
      <c r="N8" s="49"/>
      <c r="O8" s="47"/>
      <c r="P8" s="47" t="s">
        <v>27</v>
      </c>
      <c r="Q8" s="48"/>
      <c r="R8" s="49"/>
      <c r="S8" s="49"/>
      <c r="T8" s="49"/>
      <c r="U8" s="47"/>
      <c r="V8" s="47"/>
      <c r="W8" s="47" t="s">
        <v>27</v>
      </c>
    </row>
    <row r="9" spans="1:23" x14ac:dyDescent="0.4">
      <c r="A9" s="50"/>
      <c r="B9" s="51">
        <v>1956</v>
      </c>
      <c r="C9" s="46"/>
      <c r="D9" s="47"/>
      <c r="E9" s="48"/>
      <c r="F9" s="47"/>
      <c r="G9" s="47"/>
      <c r="H9" s="46"/>
      <c r="I9" s="47"/>
      <c r="J9" s="48"/>
      <c r="K9" s="49"/>
      <c r="L9" s="49"/>
      <c r="M9" s="49" t="s">
        <v>27</v>
      </c>
      <c r="N9" s="49"/>
      <c r="O9" s="47"/>
      <c r="P9" s="47" t="s">
        <v>27</v>
      </c>
      <c r="Q9" s="48"/>
      <c r="R9" s="49"/>
      <c r="S9" s="49"/>
      <c r="T9" s="49"/>
      <c r="U9" s="47"/>
      <c r="V9" s="47"/>
      <c r="W9" s="47" t="s">
        <v>27</v>
      </c>
    </row>
    <row r="10" spans="1:23" x14ac:dyDescent="0.4">
      <c r="A10" s="50"/>
      <c r="B10" s="51">
        <v>1957</v>
      </c>
      <c r="C10" s="46"/>
      <c r="D10" s="47"/>
      <c r="E10" s="48"/>
      <c r="F10" s="47"/>
      <c r="G10" s="47"/>
      <c r="H10" s="46"/>
      <c r="I10" s="47"/>
      <c r="J10" s="48"/>
      <c r="K10" s="49"/>
      <c r="L10" s="49"/>
      <c r="M10" s="49" t="s">
        <v>27</v>
      </c>
      <c r="N10" s="49"/>
      <c r="O10" s="47"/>
      <c r="P10" s="47" t="s">
        <v>27</v>
      </c>
      <c r="Q10" s="48"/>
      <c r="R10" s="49"/>
      <c r="S10" s="49"/>
      <c r="T10" s="49"/>
      <c r="U10" s="47"/>
      <c r="V10" s="47"/>
      <c r="W10" s="47" t="s">
        <v>27</v>
      </c>
    </row>
    <row r="11" spans="1:23" x14ac:dyDescent="0.4">
      <c r="A11" s="50"/>
      <c r="B11" s="51">
        <v>1958</v>
      </c>
      <c r="C11" s="46"/>
      <c r="D11" s="47"/>
      <c r="E11" s="48"/>
      <c r="F11" s="47"/>
      <c r="G11" s="47"/>
      <c r="H11" s="46"/>
      <c r="I11" s="47"/>
      <c r="J11" s="48"/>
      <c r="K11" s="49"/>
      <c r="L11" s="49"/>
      <c r="M11" s="49">
        <v>887</v>
      </c>
      <c r="N11" s="49"/>
      <c r="O11" s="47"/>
      <c r="P11" s="47">
        <v>887</v>
      </c>
      <c r="Q11" s="48"/>
      <c r="R11" s="49"/>
      <c r="S11" s="49"/>
      <c r="T11" s="49"/>
      <c r="U11" s="47"/>
      <c r="V11" s="47"/>
      <c r="W11" s="46">
        <f t="shared" ref="W11:W70" si="0">V11+P11+I11+G11+D11</f>
        <v>887</v>
      </c>
    </row>
    <row r="12" spans="1:23" x14ac:dyDescent="0.4">
      <c r="A12" s="50"/>
      <c r="B12" s="51">
        <v>1959</v>
      </c>
      <c r="C12" s="46"/>
      <c r="D12" s="47"/>
      <c r="E12" s="48"/>
      <c r="F12" s="47"/>
      <c r="G12" s="47"/>
      <c r="H12" s="46"/>
      <c r="I12" s="47"/>
      <c r="J12" s="48"/>
      <c r="K12" s="49"/>
      <c r="L12" s="49"/>
      <c r="M12" s="49">
        <v>781</v>
      </c>
      <c r="N12" s="49"/>
      <c r="O12" s="47"/>
      <c r="P12" s="47">
        <v>781</v>
      </c>
      <c r="Q12" s="48"/>
      <c r="R12" s="49"/>
      <c r="S12" s="49"/>
      <c r="T12" s="49"/>
      <c r="U12" s="47"/>
      <c r="V12" s="47"/>
      <c r="W12" s="46">
        <f t="shared" si="0"/>
        <v>781</v>
      </c>
    </row>
    <row r="13" spans="1:23" x14ac:dyDescent="0.4">
      <c r="A13" s="50"/>
      <c r="B13" s="51">
        <v>1960</v>
      </c>
      <c r="C13" s="46"/>
      <c r="D13" s="47"/>
      <c r="E13" s="48"/>
      <c r="F13" s="47"/>
      <c r="G13" s="47"/>
      <c r="H13" s="46"/>
      <c r="I13" s="47"/>
      <c r="J13" s="48"/>
      <c r="K13" s="49"/>
      <c r="L13" s="49"/>
      <c r="M13" s="49">
        <v>948</v>
      </c>
      <c r="N13" s="49"/>
      <c r="O13" s="47"/>
      <c r="P13" s="47">
        <v>948</v>
      </c>
      <c r="Q13" s="48"/>
      <c r="R13" s="49"/>
      <c r="S13" s="49"/>
      <c r="T13" s="49"/>
      <c r="U13" s="47"/>
      <c r="V13" s="47"/>
      <c r="W13" s="46">
        <f t="shared" si="0"/>
        <v>948</v>
      </c>
    </row>
    <row r="14" spans="1:23" x14ac:dyDescent="0.4">
      <c r="A14" s="50"/>
      <c r="B14" s="51">
        <v>1961</v>
      </c>
      <c r="C14" s="46"/>
      <c r="D14" s="47"/>
      <c r="E14" s="48"/>
      <c r="F14" s="47"/>
      <c r="G14" s="47"/>
      <c r="H14" s="46"/>
      <c r="I14" s="47"/>
      <c r="J14" s="48"/>
      <c r="K14" s="49"/>
      <c r="L14" s="49"/>
      <c r="M14" s="49">
        <v>703</v>
      </c>
      <c r="N14" s="49"/>
      <c r="O14" s="47"/>
      <c r="P14" s="47">
        <v>703</v>
      </c>
      <c r="Q14" s="48"/>
      <c r="R14" s="49"/>
      <c r="S14" s="49"/>
      <c r="T14" s="49"/>
      <c r="U14" s="47"/>
      <c r="V14" s="47"/>
      <c r="W14" s="46">
        <f t="shared" si="0"/>
        <v>703</v>
      </c>
    </row>
    <row r="15" spans="1:23" x14ac:dyDescent="0.4">
      <c r="A15" s="50"/>
      <c r="B15" s="51">
        <v>1962</v>
      </c>
      <c r="C15" s="46"/>
      <c r="D15" s="47"/>
      <c r="E15" s="48"/>
      <c r="F15" s="47"/>
      <c r="G15" s="47"/>
      <c r="H15" s="46"/>
      <c r="I15" s="47"/>
      <c r="J15" s="48"/>
      <c r="K15" s="49"/>
      <c r="L15" s="49"/>
      <c r="M15" s="49">
        <v>628</v>
      </c>
      <c r="N15" s="49"/>
      <c r="O15" s="47"/>
      <c r="P15" s="47">
        <v>628</v>
      </c>
      <c r="Q15" s="48"/>
      <c r="R15" s="49"/>
      <c r="S15" s="49"/>
      <c r="T15" s="49"/>
      <c r="U15" s="47"/>
      <c r="V15" s="47"/>
      <c r="W15" s="46">
        <f t="shared" si="0"/>
        <v>628</v>
      </c>
    </row>
    <row r="16" spans="1:23" x14ac:dyDescent="0.4">
      <c r="A16" s="50"/>
      <c r="B16" s="51">
        <v>1963</v>
      </c>
      <c r="C16" s="46"/>
      <c r="D16" s="47"/>
      <c r="E16" s="48"/>
      <c r="F16" s="47"/>
      <c r="G16" s="47"/>
      <c r="H16" s="46"/>
      <c r="I16" s="47"/>
      <c r="J16" s="48"/>
      <c r="K16" s="49"/>
      <c r="L16" s="49"/>
      <c r="M16" s="49">
        <v>691</v>
      </c>
      <c r="N16" s="49"/>
      <c r="O16" s="47"/>
      <c r="P16" s="47">
        <v>691</v>
      </c>
      <c r="Q16" s="48"/>
      <c r="R16" s="49"/>
      <c r="S16" s="49"/>
      <c r="T16" s="49"/>
      <c r="U16" s="47"/>
      <c r="V16" s="47"/>
      <c r="W16" s="46">
        <f t="shared" si="0"/>
        <v>691</v>
      </c>
    </row>
    <row r="17" spans="1:23" x14ac:dyDescent="0.4">
      <c r="A17" s="50"/>
      <c r="B17" s="51">
        <v>1964</v>
      </c>
      <c r="C17" s="46"/>
      <c r="D17" s="47"/>
      <c r="E17" s="48"/>
      <c r="F17" s="47"/>
      <c r="G17" s="47"/>
      <c r="H17" s="46"/>
      <c r="I17" s="47"/>
      <c r="J17" s="48"/>
      <c r="K17" s="49"/>
      <c r="L17" s="49"/>
      <c r="M17" s="49">
        <v>934</v>
      </c>
      <c r="N17" s="49"/>
      <c r="O17" s="47"/>
      <c r="P17" s="47">
        <v>934</v>
      </c>
      <c r="Q17" s="48"/>
      <c r="R17" s="49"/>
      <c r="S17" s="49"/>
      <c r="T17" s="49"/>
      <c r="U17" s="47"/>
      <c r="V17" s="47"/>
      <c r="W17" s="46">
        <f t="shared" si="0"/>
        <v>934</v>
      </c>
    </row>
    <row r="18" spans="1:23" x14ac:dyDescent="0.4">
      <c r="A18" s="50"/>
      <c r="B18" s="51">
        <v>1965</v>
      </c>
      <c r="C18" s="46"/>
      <c r="D18" s="47"/>
      <c r="E18" s="48"/>
      <c r="F18" s="47"/>
      <c r="G18" s="47"/>
      <c r="H18" s="46"/>
      <c r="I18" s="47"/>
      <c r="J18" s="48"/>
      <c r="K18" s="49"/>
      <c r="L18" s="49"/>
      <c r="M18" s="49">
        <v>1016</v>
      </c>
      <c r="N18" s="49"/>
      <c r="O18" s="47"/>
      <c r="P18" s="47">
        <v>1016</v>
      </c>
      <c r="Q18" s="48"/>
      <c r="R18" s="49"/>
      <c r="S18" s="49"/>
      <c r="T18" s="49"/>
      <c r="U18" s="47"/>
      <c r="V18" s="47"/>
      <c r="W18" s="46">
        <f t="shared" si="0"/>
        <v>1016</v>
      </c>
    </row>
    <row r="19" spans="1:23" x14ac:dyDescent="0.4">
      <c r="A19" s="50"/>
      <c r="B19" s="51">
        <v>1966</v>
      </c>
      <c r="C19" s="46"/>
      <c r="D19" s="47"/>
      <c r="E19" s="48"/>
      <c r="F19" s="47"/>
      <c r="G19" s="47"/>
      <c r="H19" s="46"/>
      <c r="I19" s="47"/>
      <c r="J19" s="48"/>
      <c r="K19" s="49"/>
      <c r="L19" s="49"/>
      <c r="M19" s="49">
        <v>957</v>
      </c>
      <c r="N19" s="49"/>
      <c r="O19" s="47"/>
      <c r="P19" s="47">
        <v>957</v>
      </c>
      <c r="Q19" s="48"/>
      <c r="R19" s="49"/>
      <c r="S19" s="49"/>
      <c r="T19" s="49"/>
      <c r="U19" s="47"/>
      <c r="V19" s="47"/>
      <c r="W19" s="46">
        <f t="shared" si="0"/>
        <v>957</v>
      </c>
    </row>
    <row r="20" spans="1:23" x14ac:dyDescent="0.4">
      <c r="A20" s="50"/>
      <c r="B20" s="51">
        <v>1967</v>
      </c>
      <c r="C20" s="46"/>
      <c r="D20" s="47"/>
      <c r="E20" s="48"/>
      <c r="F20" s="47"/>
      <c r="G20" s="47"/>
      <c r="H20" s="46"/>
      <c r="I20" s="47"/>
      <c r="J20" s="48" t="s">
        <v>27</v>
      </c>
      <c r="K20" s="49" t="s">
        <v>27</v>
      </c>
      <c r="L20" s="49">
        <v>317</v>
      </c>
      <c r="M20" s="49">
        <v>898</v>
      </c>
      <c r="N20" s="49">
        <v>167</v>
      </c>
      <c r="O20" s="47"/>
      <c r="P20" s="47">
        <v>1382</v>
      </c>
      <c r="Q20" s="48"/>
      <c r="R20" s="49"/>
      <c r="S20" s="49"/>
      <c r="T20" s="49"/>
      <c r="U20" s="47"/>
      <c r="V20" s="47"/>
      <c r="W20" s="46">
        <f t="shared" si="0"/>
        <v>1382</v>
      </c>
    </row>
    <row r="21" spans="1:23" x14ac:dyDescent="0.4">
      <c r="A21" s="50"/>
      <c r="B21" s="51">
        <v>1968</v>
      </c>
      <c r="C21" s="46"/>
      <c r="D21" s="47"/>
      <c r="E21" s="48"/>
      <c r="F21" s="47"/>
      <c r="G21" s="47"/>
      <c r="H21" s="46"/>
      <c r="I21" s="47"/>
      <c r="J21" s="48" t="s">
        <v>27</v>
      </c>
      <c r="K21" s="49">
        <v>30</v>
      </c>
      <c r="L21" s="49">
        <v>649</v>
      </c>
      <c r="M21" s="49">
        <v>1433</v>
      </c>
      <c r="N21" s="49">
        <v>120</v>
      </c>
      <c r="O21" s="47"/>
      <c r="P21" s="47">
        <v>2232</v>
      </c>
      <c r="Q21" s="48"/>
      <c r="R21" s="49"/>
      <c r="S21" s="49"/>
      <c r="T21" s="49"/>
      <c r="U21" s="47"/>
      <c r="V21" s="47"/>
      <c r="W21" s="46">
        <f t="shared" si="0"/>
        <v>2232</v>
      </c>
    </row>
    <row r="22" spans="1:23" x14ac:dyDescent="0.4">
      <c r="A22" s="50"/>
      <c r="B22" s="51">
        <v>1969</v>
      </c>
      <c r="C22" s="46"/>
      <c r="D22" s="47"/>
      <c r="E22" s="48"/>
      <c r="F22" s="47"/>
      <c r="G22" s="47"/>
      <c r="H22" s="46"/>
      <c r="I22" s="47"/>
      <c r="J22" s="48" t="s">
        <v>27</v>
      </c>
      <c r="K22" s="49">
        <v>58</v>
      </c>
      <c r="L22" s="49">
        <v>465</v>
      </c>
      <c r="M22" s="49">
        <v>1232</v>
      </c>
      <c r="N22" s="49">
        <v>103</v>
      </c>
      <c r="O22" s="47"/>
      <c r="P22" s="47">
        <v>1858</v>
      </c>
      <c r="Q22" s="48"/>
      <c r="R22" s="49"/>
      <c r="S22" s="49"/>
      <c r="T22" s="49"/>
      <c r="U22" s="47"/>
      <c r="V22" s="47"/>
      <c r="W22" s="46">
        <f t="shared" si="0"/>
        <v>1858</v>
      </c>
    </row>
    <row r="23" spans="1:23" x14ac:dyDescent="0.4">
      <c r="A23" s="50"/>
      <c r="B23" s="51">
        <v>1970</v>
      </c>
      <c r="C23" s="46"/>
      <c r="D23" s="47"/>
      <c r="E23" s="48"/>
      <c r="F23" s="47"/>
      <c r="G23" s="47"/>
      <c r="H23" s="46"/>
      <c r="I23" s="47"/>
      <c r="J23" s="48">
        <v>1</v>
      </c>
      <c r="K23" s="49">
        <v>21</v>
      </c>
      <c r="L23" s="49">
        <v>604</v>
      </c>
      <c r="M23" s="49">
        <v>1385</v>
      </c>
      <c r="N23" s="49">
        <v>70</v>
      </c>
      <c r="O23" s="47"/>
      <c r="P23" s="47">
        <v>2081</v>
      </c>
      <c r="Q23" s="48"/>
      <c r="R23" s="49"/>
      <c r="S23" s="49"/>
      <c r="T23" s="49"/>
      <c r="U23" s="47"/>
      <c r="V23" s="47"/>
      <c r="W23" s="46">
        <f t="shared" si="0"/>
        <v>2081</v>
      </c>
    </row>
    <row r="24" spans="1:23" x14ac:dyDescent="0.4">
      <c r="A24" s="50"/>
      <c r="B24" s="51">
        <v>1971</v>
      </c>
      <c r="C24" s="46">
        <v>5461</v>
      </c>
      <c r="D24" s="47">
        <v>5461</v>
      </c>
      <c r="E24" s="48">
        <v>0</v>
      </c>
      <c r="F24" s="47"/>
      <c r="G24" s="47">
        <v>0</v>
      </c>
      <c r="H24" s="46"/>
      <c r="I24" s="47"/>
      <c r="J24" s="48" t="s">
        <v>27</v>
      </c>
      <c r="K24" s="49">
        <v>13</v>
      </c>
      <c r="L24" s="49">
        <v>473</v>
      </c>
      <c r="M24" s="49">
        <v>1331</v>
      </c>
      <c r="N24" s="49">
        <v>118</v>
      </c>
      <c r="O24" s="47"/>
      <c r="P24" s="47">
        <v>1935</v>
      </c>
      <c r="Q24" s="48"/>
      <c r="R24" s="49"/>
      <c r="S24" s="49"/>
      <c r="T24" s="49"/>
      <c r="U24" s="47"/>
      <c r="V24" s="47"/>
      <c r="W24" s="46">
        <f t="shared" si="0"/>
        <v>7396</v>
      </c>
    </row>
    <row r="25" spans="1:23" x14ac:dyDescent="0.4">
      <c r="A25" s="50"/>
      <c r="B25" s="51">
        <v>1972</v>
      </c>
      <c r="C25" s="46">
        <v>6772</v>
      </c>
      <c r="D25" s="47">
        <v>6772</v>
      </c>
      <c r="E25" s="48">
        <v>0</v>
      </c>
      <c r="F25" s="47"/>
      <c r="G25" s="47">
        <v>0</v>
      </c>
      <c r="H25" s="46"/>
      <c r="I25" s="47"/>
      <c r="J25" s="48" t="s">
        <v>27</v>
      </c>
      <c r="K25" s="49">
        <v>14</v>
      </c>
      <c r="L25" s="49">
        <v>490</v>
      </c>
      <c r="M25" s="49">
        <v>1205</v>
      </c>
      <c r="N25" s="49">
        <v>50</v>
      </c>
      <c r="O25" s="47"/>
      <c r="P25" s="47">
        <v>1759</v>
      </c>
      <c r="Q25" s="48"/>
      <c r="R25" s="49"/>
      <c r="S25" s="49"/>
      <c r="T25" s="49"/>
      <c r="U25" s="47"/>
      <c r="V25" s="47"/>
      <c r="W25" s="46">
        <f t="shared" si="0"/>
        <v>8531</v>
      </c>
    </row>
    <row r="26" spans="1:23" x14ac:dyDescent="0.4">
      <c r="A26" s="50"/>
      <c r="B26" s="51">
        <v>1973</v>
      </c>
      <c r="C26" s="46">
        <v>6453</v>
      </c>
      <c r="D26" s="47">
        <v>6453</v>
      </c>
      <c r="E26" s="48">
        <v>0</v>
      </c>
      <c r="F26" s="47"/>
      <c r="G26" s="47">
        <v>0</v>
      </c>
      <c r="H26" s="46"/>
      <c r="I26" s="47"/>
      <c r="J26" s="48" t="s">
        <v>27</v>
      </c>
      <c r="K26" s="49">
        <v>12</v>
      </c>
      <c r="L26" s="49">
        <v>275</v>
      </c>
      <c r="M26" s="49">
        <v>1650</v>
      </c>
      <c r="N26" s="49">
        <v>265</v>
      </c>
      <c r="O26" s="47"/>
      <c r="P26" s="47">
        <v>2202</v>
      </c>
      <c r="Q26" s="48"/>
      <c r="R26" s="49"/>
      <c r="S26" s="49"/>
      <c r="T26" s="49"/>
      <c r="U26" s="47"/>
      <c r="V26" s="47"/>
      <c r="W26" s="46">
        <f t="shared" si="0"/>
        <v>8655</v>
      </c>
    </row>
    <row r="27" spans="1:23" x14ac:dyDescent="0.4">
      <c r="A27" s="50"/>
      <c r="B27" s="51">
        <v>1974</v>
      </c>
      <c r="C27" s="46">
        <v>6545</v>
      </c>
      <c r="D27" s="47">
        <v>6545</v>
      </c>
      <c r="E27" s="48">
        <v>0</v>
      </c>
      <c r="F27" s="47"/>
      <c r="G27" s="47">
        <v>0</v>
      </c>
      <c r="H27" s="46"/>
      <c r="I27" s="47"/>
      <c r="J27" s="48">
        <v>1</v>
      </c>
      <c r="K27" s="49">
        <v>6</v>
      </c>
      <c r="L27" s="49">
        <v>355</v>
      </c>
      <c r="M27" s="49">
        <v>2144</v>
      </c>
      <c r="N27" s="49">
        <v>146</v>
      </c>
      <c r="O27" s="47"/>
      <c r="P27" s="47">
        <v>2652</v>
      </c>
      <c r="Q27" s="48"/>
      <c r="R27" s="49"/>
      <c r="S27" s="49"/>
      <c r="T27" s="49"/>
      <c r="U27" s="47"/>
      <c r="V27" s="47"/>
      <c r="W27" s="46">
        <f t="shared" si="0"/>
        <v>9197</v>
      </c>
    </row>
    <row r="28" spans="1:23" x14ac:dyDescent="0.4">
      <c r="A28" s="50"/>
      <c r="B28" s="51">
        <v>1975</v>
      </c>
      <c r="C28" s="46">
        <v>4374</v>
      </c>
      <c r="D28" s="47">
        <v>4374</v>
      </c>
      <c r="E28" s="48">
        <v>0</v>
      </c>
      <c r="F28" s="47"/>
      <c r="G28" s="47">
        <v>0</v>
      </c>
      <c r="H28" s="46"/>
      <c r="I28" s="47"/>
      <c r="J28" s="48" t="s">
        <v>27</v>
      </c>
      <c r="K28" s="49">
        <v>3</v>
      </c>
      <c r="L28" s="49">
        <v>421</v>
      </c>
      <c r="M28" s="49">
        <v>2638</v>
      </c>
      <c r="N28" s="49">
        <v>207</v>
      </c>
      <c r="O28" s="47"/>
      <c r="P28" s="47">
        <v>3269</v>
      </c>
      <c r="Q28" s="48"/>
      <c r="R28" s="49"/>
      <c r="S28" s="49"/>
      <c r="T28" s="49"/>
      <c r="U28" s="47"/>
      <c r="V28" s="47"/>
      <c r="W28" s="46">
        <f t="shared" si="0"/>
        <v>7643</v>
      </c>
    </row>
    <row r="29" spans="1:23" x14ac:dyDescent="0.4">
      <c r="A29" s="50"/>
      <c r="B29" s="51">
        <v>1976</v>
      </c>
      <c r="C29" s="46">
        <v>5018</v>
      </c>
      <c r="D29" s="47">
        <v>5018</v>
      </c>
      <c r="E29" s="48">
        <v>0</v>
      </c>
      <c r="F29" s="47"/>
      <c r="G29" s="47">
        <v>0</v>
      </c>
      <c r="H29" s="46"/>
      <c r="I29" s="47"/>
      <c r="J29" s="48" t="s">
        <v>27</v>
      </c>
      <c r="K29" s="49">
        <v>9</v>
      </c>
      <c r="L29" s="49">
        <v>511</v>
      </c>
      <c r="M29" s="49">
        <v>1315</v>
      </c>
      <c r="N29" s="49">
        <v>162</v>
      </c>
      <c r="O29" s="47"/>
      <c r="P29" s="47">
        <v>1997</v>
      </c>
      <c r="Q29" s="48"/>
      <c r="R29" s="49"/>
      <c r="S29" s="49"/>
      <c r="T29" s="49"/>
      <c r="U29" s="47"/>
      <c r="V29" s="47"/>
      <c r="W29" s="46">
        <f t="shared" si="0"/>
        <v>7015</v>
      </c>
    </row>
    <row r="30" spans="1:23" x14ac:dyDescent="0.4">
      <c r="A30" s="50"/>
      <c r="B30" s="51">
        <v>1977</v>
      </c>
      <c r="C30" s="46">
        <v>4780</v>
      </c>
      <c r="D30" s="47">
        <v>4780</v>
      </c>
      <c r="E30" s="48">
        <v>0</v>
      </c>
      <c r="F30" s="47"/>
      <c r="G30" s="47">
        <v>0</v>
      </c>
      <c r="H30" s="46"/>
      <c r="I30" s="47"/>
      <c r="J30" s="48" t="s">
        <v>27</v>
      </c>
      <c r="K30" s="49">
        <v>11</v>
      </c>
      <c r="L30" s="49">
        <v>391</v>
      </c>
      <c r="M30" s="49">
        <v>1183</v>
      </c>
      <c r="N30" s="49">
        <v>110</v>
      </c>
      <c r="O30" s="47"/>
      <c r="P30" s="47">
        <v>1695</v>
      </c>
      <c r="Q30" s="48"/>
      <c r="R30" s="49"/>
      <c r="S30" s="49"/>
      <c r="T30" s="49"/>
      <c r="U30" s="47"/>
      <c r="V30" s="47"/>
      <c r="W30" s="46">
        <f t="shared" si="0"/>
        <v>6475</v>
      </c>
    </row>
    <row r="31" spans="1:23" x14ac:dyDescent="0.4">
      <c r="A31" s="50"/>
      <c r="B31" s="51">
        <v>1978</v>
      </c>
      <c r="C31" s="46">
        <v>5900</v>
      </c>
      <c r="D31" s="47">
        <v>5900</v>
      </c>
      <c r="E31" s="48">
        <v>0</v>
      </c>
      <c r="F31" s="47"/>
      <c r="G31" s="47">
        <v>0</v>
      </c>
      <c r="H31" s="46"/>
      <c r="I31" s="47"/>
      <c r="J31" s="48">
        <v>1</v>
      </c>
      <c r="K31" s="49">
        <v>15</v>
      </c>
      <c r="L31" s="49">
        <v>364</v>
      </c>
      <c r="M31" s="49">
        <v>1633</v>
      </c>
      <c r="N31" s="49">
        <v>7</v>
      </c>
      <c r="O31" s="47"/>
      <c r="P31" s="47">
        <v>2020</v>
      </c>
      <c r="Q31" s="48"/>
      <c r="R31" s="49"/>
      <c r="S31" s="49"/>
      <c r="T31" s="49"/>
      <c r="U31" s="47"/>
      <c r="V31" s="47"/>
      <c r="W31" s="46">
        <f t="shared" si="0"/>
        <v>7920</v>
      </c>
    </row>
    <row r="32" spans="1:23" x14ac:dyDescent="0.4">
      <c r="A32" s="50"/>
      <c r="B32" s="51">
        <v>1979</v>
      </c>
      <c r="C32" s="46">
        <v>5949</v>
      </c>
      <c r="D32" s="47">
        <v>5949</v>
      </c>
      <c r="E32" s="48">
        <v>0</v>
      </c>
      <c r="F32" s="47"/>
      <c r="G32" s="47">
        <v>0</v>
      </c>
      <c r="H32" s="46"/>
      <c r="I32" s="47"/>
      <c r="J32" s="48">
        <v>3</v>
      </c>
      <c r="K32" s="49">
        <v>19</v>
      </c>
      <c r="L32" s="49">
        <v>362</v>
      </c>
      <c r="M32" s="49">
        <v>1646</v>
      </c>
      <c r="N32" s="49">
        <v>164</v>
      </c>
      <c r="O32" s="47"/>
      <c r="P32" s="47">
        <v>2194</v>
      </c>
      <c r="Q32" s="48"/>
      <c r="R32" s="49"/>
      <c r="S32" s="49"/>
      <c r="T32" s="49"/>
      <c r="U32" s="47"/>
      <c r="V32" s="47"/>
      <c r="W32" s="46">
        <f t="shared" si="0"/>
        <v>8143</v>
      </c>
    </row>
    <row r="33" spans="1:23" x14ac:dyDescent="0.4">
      <c r="A33" s="50"/>
      <c r="B33" s="51">
        <v>1980</v>
      </c>
      <c r="C33" s="46">
        <v>5613</v>
      </c>
      <c r="D33" s="47">
        <v>5613</v>
      </c>
      <c r="E33" s="48">
        <v>155</v>
      </c>
      <c r="F33" s="47"/>
      <c r="G33" s="47">
        <v>155</v>
      </c>
      <c r="H33" s="46"/>
      <c r="I33" s="47"/>
      <c r="J33" s="48" t="s">
        <v>27</v>
      </c>
      <c r="K33" s="49">
        <v>35</v>
      </c>
      <c r="L33" s="49">
        <v>444</v>
      </c>
      <c r="M33" s="49">
        <v>1185</v>
      </c>
      <c r="N33" s="49">
        <v>170</v>
      </c>
      <c r="O33" s="47"/>
      <c r="P33" s="47">
        <v>1834</v>
      </c>
      <c r="Q33" s="48"/>
      <c r="R33" s="49"/>
      <c r="S33" s="49"/>
      <c r="T33" s="49"/>
      <c r="U33" s="47"/>
      <c r="V33" s="47"/>
      <c r="W33" s="46">
        <f t="shared" si="0"/>
        <v>7602</v>
      </c>
    </row>
    <row r="34" spans="1:23" x14ac:dyDescent="0.4">
      <c r="A34" s="50"/>
      <c r="B34" s="51">
        <v>1981</v>
      </c>
      <c r="C34" s="46">
        <v>5518</v>
      </c>
      <c r="D34" s="47">
        <v>5518</v>
      </c>
      <c r="E34" s="48">
        <v>0</v>
      </c>
      <c r="F34" s="47"/>
      <c r="G34" s="47">
        <v>0</v>
      </c>
      <c r="H34" s="46"/>
      <c r="I34" s="47"/>
      <c r="J34" s="48" t="s">
        <v>27</v>
      </c>
      <c r="K34" s="49">
        <v>35</v>
      </c>
      <c r="L34" s="49">
        <v>313</v>
      </c>
      <c r="M34" s="49">
        <v>1840</v>
      </c>
      <c r="N34" s="49">
        <v>69</v>
      </c>
      <c r="O34" s="47"/>
      <c r="P34" s="47">
        <v>2257</v>
      </c>
      <c r="Q34" s="48"/>
      <c r="R34" s="49"/>
      <c r="S34" s="49"/>
      <c r="T34" s="49"/>
      <c r="U34" s="47"/>
      <c r="V34" s="47"/>
      <c r="W34" s="46">
        <f t="shared" si="0"/>
        <v>7775</v>
      </c>
    </row>
    <row r="35" spans="1:23" x14ac:dyDescent="0.4">
      <c r="A35" s="50"/>
      <c r="B35" s="51">
        <v>1982</v>
      </c>
      <c r="C35" s="46">
        <v>6051</v>
      </c>
      <c r="D35" s="47">
        <v>6051</v>
      </c>
      <c r="E35" s="48">
        <v>351</v>
      </c>
      <c r="F35" s="47"/>
      <c r="G35" s="47">
        <v>351</v>
      </c>
      <c r="H35" s="46"/>
      <c r="I35" s="47"/>
      <c r="J35" s="48" t="s">
        <v>27</v>
      </c>
      <c r="K35" s="49">
        <v>7</v>
      </c>
      <c r="L35" s="49">
        <v>306</v>
      </c>
      <c r="M35" s="49">
        <v>2139</v>
      </c>
      <c r="N35" s="49">
        <v>120</v>
      </c>
      <c r="O35" s="47"/>
      <c r="P35" s="47">
        <v>2572</v>
      </c>
      <c r="Q35" s="48"/>
      <c r="R35" s="49"/>
      <c r="S35" s="49"/>
      <c r="T35" s="49"/>
      <c r="U35" s="47"/>
      <c r="V35" s="47"/>
      <c r="W35" s="46">
        <f t="shared" si="0"/>
        <v>8974</v>
      </c>
    </row>
    <row r="36" spans="1:23" x14ac:dyDescent="0.4">
      <c r="A36" s="50"/>
      <c r="B36" s="51">
        <v>1983</v>
      </c>
      <c r="C36" s="46">
        <v>4796</v>
      </c>
      <c r="D36" s="47">
        <v>4796</v>
      </c>
      <c r="E36" s="48">
        <v>82</v>
      </c>
      <c r="F36" s="47"/>
      <c r="G36" s="47">
        <v>82</v>
      </c>
      <c r="H36" s="46"/>
      <c r="I36" s="47"/>
      <c r="J36" s="48" t="s">
        <v>27</v>
      </c>
      <c r="K36" s="49">
        <v>26</v>
      </c>
      <c r="L36" s="49">
        <v>741</v>
      </c>
      <c r="M36" s="49">
        <v>2122</v>
      </c>
      <c r="N36" s="49">
        <v>127</v>
      </c>
      <c r="O36" s="47"/>
      <c r="P36" s="47">
        <v>3016</v>
      </c>
      <c r="Q36" s="48"/>
      <c r="R36" s="49"/>
      <c r="S36" s="49"/>
      <c r="T36" s="49"/>
      <c r="U36" s="47"/>
      <c r="V36" s="47"/>
      <c r="W36" s="46">
        <f t="shared" si="0"/>
        <v>7894</v>
      </c>
    </row>
    <row r="37" spans="1:23" x14ac:dyDescent="0.4">
      <c r="A37" s="50"/>
      <c r="B37" s="51">
        <v>1984</v>
      </c>
      <c r="C37" s="46">
        <v>6248</v>
      </c>
      <c r="D37" s="47">
        <v>6248</v>
      </c>
      <c r="E37" s="48">
        <v>155</v>
      </c>
      <c r="F37" s="47"/>
      <c r="G37" s="47">
        <v>155</v>
      </c>
      <c r="H37" s="46"/>
      <c r="I37" s="47"/>
      <c r="J37" s="48" t="s">
        <v>27</v>
      </c>
      <c r="K37" s="49">
        <v>22</v>
      </c>
      <c r="L37" s="49">
        <v>960</v>
      </c>
      <c r="M37" s="49">
        <v>1789</v>
      </c>
      <c r="N37" s="49">
        <v>111</v>
      </c>
      <c r="O37" s="47"/>
      <c r="P37" s="47">
        <v>2882</v>
      </c>
      <c r="Q37" s="48"/>
      <c r="R37" s="49"/>
      <c r="S37" s="49"/>
      <c r="T37" s="49"/>
      <c r="U37" s="47"/>
      <c r="V37" s="47"/>
      <c r="W37" s="46">
        <f t="shared" si="0"/>
        <v>9285</v>
      </c>
    </row>
    <row r="38" spans="1:23" x14ac:dyDescent="0.4">
      <c r="A38" s="50"/>
      <c r="B38" s="51">
        <v>1985</v>
      </c>
      <c r="C38" s="46">
        <v>5164</v>
      </c>
      <c r="D38" s="47">
        <v>5164</v>
      </c>
      <c r="E38" s="48">
        <v>45</v>
      </c>
      <c r="F38" s="47"/>
      <c r="G38" s="47">
        <v>45</v>
      </c>
      <c r="H38" s="46"/>
      <c r="I38" s="47"/>
      <c r="J38" s="48">
        <v>9</v>
      </c>
      <c r="K38" s="49">
        <v>11</v>
      </c>
      <c r="L38" s="49">
        <v>747</v>
      </c>
      <c r="M38" s="49">
        <v>1187</v>
      </c>
      <c r="N38" s="49">
        <v>43</v>
      </c>
      <c r="O38" s="47"/>
      <c r="P38" s="47">
        <v>1997</v>
      </c>
      <c r="Q38" s="48"/>
      <c r="R38" s="49"/>
      <c r="S38" s="49">
        <v>145</v>
      </c>
      <c r="T38" s="49"/>
      <c r="U38" s="47"/>
      <c r="V38" s="47">
        <v>145</v>
      </c>
      <c r="W38" s="46">
        <f t="shared" si="0"/>
        <v>7351</v>
      </c>
    </row>
    <row r="39" spans="1:23" x14ac:dyDescent="0.4">
      <c r="A39" s="50"/>
      <c r="B39" s="51">
        <v>1986</v>
      </c>
      <c r="C39" s="46">
        <v>5922</v>
      </c>
      <c r="D39" s="47">
        <v>5922</v>
      </c>
      <c r="E39" s="48">
        <v>86</v>
      </c>
      <c r="F39" s="47"/>
      <c r="G39" s="47">
        <v>86</v>
      </c>
      <c r="H39" s="46"/>
      <c r="I39" s="47"/>
      <c r="J39" s="48">
        <v>4</v>
      </c>
      <c r="K39" s="49">
        <v>90</v>
      </c>
      <c r="L39" s="49">
        <v>839</v>
      </c>
      <c r="M39" s="49">
        <v>1723</v>
      </c>
      <c r="N39" s="49">
        <v>107</v>
      </c>
      <c r="O39" s="47"/>
      <c r="P39" s="47">
        <v>2763</v>
      </c>
      <c r="Q39" s="48"/>
      <c r="R39" s="49"/>
      <c r="S39" s="49">
        <v>220</v>
      </c>
      <c r="T39" s="49"/>
      <c r="U39" s="47"/>
      <c r="V39" s="47">
        <v>220</v>
      </c>
      <c r="W39" s="46">
        <f t="shared" si="0"/>
        <v>8991</v>
      </c>
    </row>
    <row r="40" spans="1:23" x14ac:dyDescent="0.4">
      <c r="A40" s="50"/>
      <c r="B40" s="51">
        <v>1987</v>
      </c>
      <c r="C40" s="46">
        <v>5370</v>
      </c>
      <c r="D40" s="47">
        <v>5370</v>
      </c>
      <c r="E40" s="48">
        <v>89</v>
      </c>
      <c r="F40" s="47"/>
      <c r="G40" s="47">
        <v>89</v>
      </c>
      <c r="H40" s="46"/>
      <c r="I40" s="47"/>
      <c r="J40" s="48">
        <v>12</v>
      </c>
      <c r="K40" s="49">
        <v>9</v>
      </c>
      <c r="L40" s="49">
        <v>973</v>
      </c>
      <c r="M40" s="49">
        <v>4627</v>
      </c>
      <c r="N40" s="49">
        <v>1</v>
      </c>
      <c r="O40" s="47"/>
      <c r="P40" s="47">
        <v>5622</v>
      </c>
      <c r="Q40" s="48"/>
      <c r="R40" s="49">
        <v>51</v>
      </c>
      <c r="S40" s="49">
        <v>261</v>
      </c>
      <c r="T40" s="49"/>
      <c r="U40" s="47"/>
      <c r="V40" s="47">
        <v>312</v>
      </c>
      <c r="W40" s="46">
        <f t="shared" si="0"/>
        <v>11393</v>
      </c>
    </row>
    <row r="41" spans="1:23" x14ac:dyDescent="0.4">
      <c r="A41" s="50"/>
      <c r="B41" s="51">
        <v>1988</v>
      </c>
      <c r="C41" s="46">
        <v>5054</v>
      </c>
      <c r="D41" s="47">
        <v>5054</v>
      </c>
      <c r="E41" s="48">
        <v>133</v>
      </c>
      <c r="F41" s="47"/>
      <c r="G41" s="47">
        <v>133</v>
      </c>
      <c r="H41" s="46"/>
      <c r="I41" s="47"/>
      <c r="J41" s="48">
        <v>20</v>
      </c>
      <c r="K41" s="49">
        <v>8</v>
      </c>
      <c r="L41" s="49">
        <v>658</v>
      </c>
      <c r="M41" s="49">
        <v>2822</v>
      </c>
      <c r="N41" s="49">
        <v>589</v>
      </c>
      <c r="O41" s="47"/>
      <c r="P41" s="47">
        <v>4097</v>
      </c>
      <c r="Q41" s="48"/>
      <c r="R41" s="49">
        <v>102</v>
      </c>
      <c r="S41" s="49">
        <v>266</v>
      </c>
      <c r="T41" s="49"/>
      <c r="U41" s="47"/>
      <c r="V41" s="47">
        <v>368</v>
      </c>
      <c r="W41" s="46">
        <f t="shared" si="0"/>
        <v>9652</v>
      </c>
    </row>
    <row r="42" spans="1:23" x14ac:dyDescent="0.4">
      <c r="A42" s="50"/>
      <c r="B42" s="51">
        <v>1989</v>
      </c>
      <c r="C42" s="46">
        <v>5117</v>
      </c>
      <c r="D42" s="47">
        <v>5117</v>
      </c>
      <c r="E42" s="48">
        <v>50</v>
      </c>
      <c r="F42" s="47"/>
      <c r="G42" s="47">
        <v>50</v>
      </c>
      <c r="H42" s="46"/>
      <c r="I42" s="47"/>
      <c r="J42" s="48">
        <v>10</v>
      </c>
      <c r="K42" s="49">
        <v>14</v>
      </c>
      <c r="L42" s="49">
        <v>640</v>
      </c>
      <c r="M42" s="49">
        <v>2691</v>
      </c>
      <c r="N42" s="49">
        <v>9</v>
      </c>
      <c r="O42" s="47"/>
      <c r="P42" s="47">
        <v>3364</v>
      </c>
      <c r="Q42" s="48"/>
      <c r="R42" s="49">
        <v>356</v>
      </c>
      <c r="S42" s="49">
        <v>326</v>
      </c>
      <c r="T42" s="49"/>
      <c r="U42" s="47"/>
      <c r="V42" s="47">
        <v>682</v>
      </c>
      <c r="W42" s="46">
        <f t="shared" si="0"/>
        <v>9213</v>
      </c>
    </row>
    <row r="43" spans="1:23" x14ac:dyDescent="0.4">
      <c r="A43" s="50"/>
      <c r="B43" s="51">
        <v>1990</v>
      </c>
      <c r="C43" s="46">
        <v>4116</v>
      </c>
      <c r="D43" s="47">
        <v>4116</v>
      </c>
      <c r="E43" s="48">
        <v>44</v>
      </c>
      <c r="F43" s="47"/>
      <c r="G43" s="47">
        <v>44</v>
      </c>
      <c r="H43" s="46" t="s">
        <v>27</v>
      </c>
      <c r="I43" s="47" t="s">
        <v>27</v>
      </c>
      <c r="J43" s="48">
        <v>3</v>
      </c>
      <c r="K43" s="49">
        <v>24</v>
      </c>
      <c r="L43" s="49">
        <v>427</v>
      </c>
      <c r="M43" s="49">
        <v>1749</v>
      </c>
      <c r="N43" s="49">
        <v>143</v>
      </c>
      <c r="O43" s="47"/>
      <c r="P43" s="47">
        <v>2346</v>
      </c>
      <c r="Q43" s="48"/>
      <c r="R43" s="49">
        <v>378</v>
      </c>
      <c r="S43" s="49">
        <v>295</v>
      </c>
      <c r="T43" s="49"/>
      <c r="U43" s="47"/>
      <c r="V43" s="47">
        <v>673</v>
      </c>
      <c r="W43" s="46">
        <f t="shared" ref="W43:W68" si="1">V43+P43+G43+D43</f>
        <v>7179</v>
      </c>
    </row>
    <row r="44" spans="1:23" x14ac:dyDescent="0.4">
      <c r="A44" s="50"/>
      <c r="B44" s="51">
        <v>1991</v>
      </c>
      <c r="C44" s="46">
        <v>4094</v>
      </c>
      <c r="D44" s="47">
        <v>4094</v>
      </c>
      <c r="E44" s="48">
        <v>75</v>
      </c>
      <c r="F44" s="47"/>
      <c r="G44" s="47">
        <v>75</v>
      </c>
      <c r="H44" s="46" t="s">
        <v>27</v>
      </c>
      <c r="I44" s="47" t="s">
        <v>27</v>
      </c>
      <c r="J44" s="48">
        <v>4</v>
      </c>
      <c r="K44" s="49">
        <v>50</v>
      </c>
      <c r="L44" s="49">
        <v>338</v>
      </c>
      <c r="M44" s="49">
        <v>2288</v>
      </c>
      <c r="N44" s="49">
        <v>152</v>
      </c>
      <c r="O44" s="47"/>
      <c r="P44" s="47">
        <v>2832</v>
      </c>
      <c r="Q44" s="48"/>
      <c r="R44" s="49">
        <v>297</v>
      </c>
      <c r="S44" s="49">
        <v>346</v>
      </c>
      <c r="T44" s="49"/>
      <c r="U44" s="47"/>
      <c r="V44" s="47">
        <v>643</v>
      </c>
      <c r="W44" s="46">
        <f t="shared" si="1"/>
        <v>7644</v>
      </c>
    </row>
    <row r="45" spans="1:23" x14ac:dyDescent="0.4">
      <c r="A45" s="50"/>
      <c r="B45" s="51">
        <v>1992</v>
      </c>
      <c r="C45" s="46">
        <v>3721</v>
      </c>
      <c r="D45" s="47">
        <v>3721</v>
      </c>
      <c r="E45" s="48">
        <v>60</v>
      </c>
      <c r="F45" s="47"/>
      <c r="G45" s="47">
        <v>60</v>
      </c>
      <c r="H45" s="46" t="s">
        <v>27</v>
      </c>
      <c r="I45" s="47" t="s">
        <v>27</v>
      </c>
      <c r="J45" s="48">
        <v>25</v>
      </c>
      <c r="K45" s="49">
        <v>40</v>
      </c>
      <c r="L45" s="49">
        <v>432</v>
      </c>
      <c r="M45" s="49">
        <v>3786</v>
      </c>
      <c r="N45" s="49">
        <v>110</v>
      </c>
      <c r="O45" s="47"/>
      <c r="P45" s="47">
        <v>4393</v>
      </c>
      <c r="Q45" s="48"/>
      <c r="R45" s="49">
        <v>347</v>
      </c>
      <c r="S45" s="49">
        <v>260</v>
      </c>
      <c r="T45" s="49"/>
      <c r="U45" s="47"/>
      <c r="V45" s="47">
        <v>607</v>
      </c>
      <c r="W45" s="46">
        <f t="shared" si="1"/>
        <v>8781</v>
      </c>
    </row>
    <row r="46" spans="1:23" x14ac:dyDescent="0.4">
      <c r="A46" s="50"/>
      <c r="B46" s="51">
        <v>1993</v>
      </c>
      <c r="C46" s="46">
        <v>4600</v>
      </c>
      <c r="D46" s="47">
        <v>4600</v>
      </c>
      <c r="E46" s="48">
        <v>36</v>
      </c>
      <c r="F46" s="47"/>
      <c r="G46" s="47">
        <v>36</v>
      </c>
      <c r="H46" s="46" t="s">
        <v>27</v>
      </c>
      <c r="I46" s="47" t="s">
        <v>27</v>
      </c>
      <c r="J46" s="48">
        <v>44</v>
      </c>
      <c r="K46" s="49">
        <v>41</v>
      </c>
      <c r="L46" s="49">
        <v>400</v>
      </c>
      <c r="M46" s="49">
        <v>4135</v>
      </c>
      <c r="N46" s="49">
        <v>82</v>
      </c>
      <c r="O46" s="47"/>
      <c r="P46" s="47">
        <v>4702</v>
      </c>
      <c r="Q46" s="48"/>
      <c r="R46" s="49">
        <v>339</v>
      </c>
      <c r="S46" s="49">
        <v>311</v>
      </c>
      <c r="T46" s="49"/>
      <c r="U46" s="47"/>
      <c r="V46" s="47">
        <v>650</v>
      </c>
      <c r="W46" s="46">
        <f t="shared" si="1"/>
        <v>9988</v>
      </c>
    </row>
    <row r="47" spans="1:23" x14ac:dyDescent="0.4">
      <c r="A47" s="50"/>
      <c r="B47" s="51">
        <v>1994</v>
      </c>
      <c r="C47" s="46">
        <v>5832</v>
      </c>
      <c r="D47" s="47">
        <v>5832</v>
      </c>
      <c r="E47" s="48">
        <v>2</v>
      </c>
      <c r="F47" s="47"/>
      <c r="G47" s="47">
        <v>2</v>
      </c>
      <c r="H47" s="46" t="s">
        <v>27</v>
      </c>
      <c r="I47" s="47" t="s">
        <v>27</v>
      </c>
      <c r="J47" s="48">
        <v>12</v>
      </c>
      <c r="K47" s="49">
        <v>30</v>
      </c>
      <c r="L47" s="49">
        <v>206</v>
      </c>
      <c r="M47" s="49">
        <v>3007</v>
      </c>
      <c r="N47" s="49">
        <v>7</v>
      </c>
      <c r="O47" s="47"/>
      <c r="P47" s="47">
        <v>3262</v>
      </c>
      <c r="Q47" s="48"/>
      <c r="R47" s="49">
        <v>362</v>
      </c>
      <c r="S47" s="49">
        <v>298</v>
      </c>
      <c r="T47" s="49"/>
      <c r="U47" s="47"/>
      <c r="V47" s="47">
        <v>660</v>
      </c>
      <c r="W47" s="46">
        <f t="shared" si="1"/>
        <v>9756</v>
      </c>
    </row>
    <row r="48" spans="1:23" x14ac:dyDescent="0.4">
      <c r="A48" s="50"/>
      <c r="B48" s="51">
        <v>1995</v>
      </c>
      <c r="C48" s="46">
        <v>5907</v>
      </c>
      <c r="D48" s="47">
        <v>5907</v>
      </c>
      <c r="E48" s="48">
        <v>0</v>
      </c>
      <c r="F48" s="47"/>
      <c r="G48" s="47">
        <v>0</v>
      </c>
      <c r="H48" s="46" t="s">
        <v>27</v>
      </c>
      <c r="I48" s="47" t="s">
        <v>27</v>
      </c>
      <c r="J48" s="48">
        <v>15</v>
      </c>
      <c r="K48" s="49">
        <v>36</v>
      </c>
      <c r="L48" s="49">
        <v>895</v>
      </c>
      <c r="M48" s="49">
        <v>3896</v>
      </c>
      <c r="N48" s="49">
        <v>5</v>
      </c>
      <c r="O48" s="47"/>
      <c r="P48" s="47">
        <v>4847</v>
      </c>
      <c r="Q48" s="48"/>
      <c r="R48" s="49">
        <v>570</v>
      </c>
      <c r="S48" s="49">
        <v>315</v>
      </c>
      <c r="T48" s="49"/>
      <c r="U48" s="47"/>
      <c r="V48" s="47">
        <v>885</v>
      </c>
      <c r="W48" s="46">
        <f t="shared" si="1"/>
        <v>11639</v>
      </c>
    </row>
    <row r="49" spans="1:23" x14ac:dyDescent="0.4">
      <c r="A49" s="50"/>
      <c r="B49" s="51">
        <v>1996</v>
      </c>
      <c r="C49" s="46">
        <v>3260</v>
      </c>
      <c r="D49" s="47">
        <v>3260</v>
      </c>
      <c r="E49" s="48">
        <v>10</v>
      </c>
      <c r="F49" s="47"/>
      <c r="G49" s="47">
        <v>10</v>
      </c>
      <c r="H49" s="46" t="s">
        <v>27</v>
      </c>
      <c r="I49" s="47" t="s">
        <v>27</v>
      </c>
      <c r="J49" s="48">
        <v>13</v>
      </c>
      <c r="K49" s="49">
        <v>35</v>
      </c>
      <c r="L49" s="49">
        <v>270</v>
      </c>
      <c r="M49" s="49">
        <v>3337</v>
      </c>
      <c r="N49" s="49">
        <v>10</v>
      </c>
      <c r="O49" s="47" t="s">
        <v>27</v>
      </c>
      <c r="P49" s="47">
        <v>3665</v>
      </c>
      <c r="Q49" s="48"/>
      <c r="R49" s="49">
        <v>467</v>
      </c>
      <c r="S49" s="49">
        <v>409</v>
      </c>
      <c r="T49" s="49"/>
      <c r="U49" s="47"/>
      <c r="V49" s="47">
        <v>876</v>
      </c>
      <c r="W49" s="46">
        <f t="shared" si="1"/>
        <v>7811</v>
      </c>
    </row>
    <row r="50" spans="1:23" x14ac:dyDescent="0.4">
      <c r="A50" s="50"/>
      <c r="B50" s="51">
        <v>1997</v>
      </c>
      <c r="C50" s="46">
        <v>3697</v>
      </c>
      <c r="D50" s="47">
        <v>3697</v>
      </c>
      <c r="E50" s="48">
        <v>145</v>
      </c>
      <c r="F50" s="47"/>
      <c r="G50" s="47">
        <v>145</v>
      </c>
      <c r="H50" s="46" t="s">
        <v>27</v>
      </c>
      <c r="I50" s="47" t="s">
        <v>27</v>
      </c>
      <c r="J50" s="48">
        <v>5</v>
      </c>
      <c r="K50" s="49">
        <v>48</v>
      </c>
      <c r="L50" s="49">
        <v>194</v>
      </c>
      <c r="M50" s="49">
        <v>3683</v>
      </c>
      <c r="N50" s="49" t="s">
        <v>27</v>
      </c>
      <c r="O50" s="47" t="s">
        <v>27</v>
      </c>
      <c r="P50" s="47">
        <v>3930</v>
      </c>
      <c r="Q50" s="48"/>
      <c r="R50" s="49">
        <v>487</v>
      </c>
      <c r="S50" s="49">
        <v>378</v>
      </c>
      <c r="T50" s="49"/>
      <c r="U50" s="47"/>
      <c r="V50" s="47">
        <v>865</v>
      </c>
      <c r="W50" s="46">
        <f t="shared" si="1"/>
        <v>8637</v>
      </c>
    </row>
    <row r="51" spans="1:23" x14ac:dyDescent="0.4">
      <c r="A51" s="50"/>
      <c r="B51" s="51">
        <v>1998</v>
      </c>
      <c r="C51" s="46">
        <v>3438</v>
      </c>
      <c r="D51" s="47">
        <v>3438</v>
      </c>
      <c r="E51" s="48">
        <v>335</v>
      </c>
      <c r="F51" s="47"/>
      <c r="G51" s="47">
        <v>335</v>
      </c>
      <c r="H51" s="46" t="s">
        <v>27</v>
      </c>
      <c r="I51" s="47" t="s">
        <v>27</v>
      </c>
      <c r="J51" s="48">
        <v>8</v>
      </c>
      <c r="K51" s="49">
        <v>59</v>
      </c>
      <c r="L51" s="49">
        <v>91</v>
      </c>
      <c r="M51" s="49">
        <v>3624</v>
      </c>
      <c r="N51" s="49">
        <v>1</v>
      </c>
      <c r="O51" s="47" t="s">
        <v>27</v>
      </c>
      <c r="P51" s="47">
        <v>3783</v>
      </c>
      <c r="Q51" s="48"/>
      <c r="R51" s="49">
        <v>395</v>
      </c>
      <c r="S51" s="49">
        <v>242</v>
      </c>
      <c r="T51" s="49"/>
      <c r="U51" s="47"/>
      <c r="V51" s="47">
        <v>637</v>
      </c>
      <c r="W51" s="46">
        <f t="shared" si="1"/>
        <v>8193</v>
      </c>
    </row>
    <row r="52" spans="1:23" x14ac:dyDescent="0.4">
      <c r="A52" s="50"/>
      <c r="B52" s="51">
        <v>1999</v>
      </c>
      <c r="C52" s="46">
        <v>3751</v>
      </c>
      <c r="D52" s="47">
        <v>3751</v>
      </c>
      <c r="E52" s="48">
        <v>164</v>
      </c>
      <c r="F52" s="47"/>
      <c r="G52" s="47">
        <v>164</v>
      </c>
      <c r="H52" s="46" t="s">
        <v>27</v>
      </c>
      <c r="I52" s="47" t="s">
        <v>27</v>
      </c>
      <c r="J52" s="48">
        <v>21</v>
      </c>
      <c r="K52" s="49">
        <v>32</v>
      </c>
      <c r="L52" s="49">
        <v>135</v>
      </c>
      <c r="M52" s="49">
        <v>3417</v>
      </c>
      <c r="N52" s="49" t="s">
        <v>27</v>
      </c>
      <c r="O52" s="47" t="s">
        <v>27</v>
      </c>
      <c r="P52" s="47">
        <v>3605</v>
      </c>
      <c r="Q52" s="48"/>
      <c r="R52" s="49">
        <v>357</v>
      </c>
      <c r="S52" s="49">
        <v>293</v>
      </c>
      <c r="T52" s="49"/>
      <c r="U52" s="47"/>
      <c r="V52" s="47">
        <v>650</v>
      </c>
      <c r="W52" s="46">
        <f t="shared" si="1"/>
        <v>8170</v>
      </c>
    </row>
    <row r="53" spans="1:23" x14ac:dyDescent="0.4">
      <c r="A53" s="50"/>
      <c r="B53" s="51">
        <v>2000</v>
      </c>
      <c r="C53" s="46">
        <v>3606</v>
      </c>
      <c r="D53" s="47">
        <v>3606</v>
      </c>
      <c r="E53" s="48">
        <v>96</v>
      </c>
      <c r="F53" s="47"/>
      <c r="G53" s="47">
        <v>96</v>
      </c>
      <c r="H53" s="46" t="s">
        <v>27</v>
      </c>
      <c r="I53" s="47" t="s">
        <v>27</v>
      </c>
      <c r="J53" s="48">
        <v>24</v>
      </c>
      <c r="K53" s="49">
        <v>40</v>
      </c>
      <c r="L53" s="49">
        <v>186</v>
      </c>
      <c r="M53" s="49">
        <v>4131</v>
      </c>
      <c r="N53" s="49">
        <v>2</v>
      </c>
      <c r="O53" s="47" t="s">
        <v>27</v>
      </c>
      <c r="P53" s="47">
        <v>4383</v>
      </c>
      <c r="Q53" s="48"/>
      <c r="R53" s="49">
        <v>314</v>
      </c>
      <c r="S53" s="49">
        <v>235</v>
      </c>
      <c r="T53" s="49"/>
      <c r="U53" s="47"/>
      <c r="V53" s="47">
        <v>549</v>
      </c>
      <c r="W53" s="46">
        <f t="shared" si="1"/>
        <v>8634</v>
      </c>
    </row>
    <row r="54" spans="1:23" x14ac:dyDescent="0.4">
      <c r="A54" s="50"/>
      <c r="B54" s="51">
        <v>2001</v>
      </c>
      <c r="C54" s="46">
        <v>3594</v>
      </c>
      <c r="D54" s="47">
        <v>3594</v>
      </c>
      <c r="E54" s="48">
        <v>166</v>
      </c>
      <c r="F54" s="47"/>
      <c r="G54" s="47">
        <v>166</v>
      </c>
      <c r="H54" s="46" t="s">
        <v>27</v>
      </c>
      <c r="I54" s="47" t="s">
        <v>27</v>
      </c>
      <c r="J54" s="48">
        <v>18</v>
      </c>
      <c r="K54" s="49">
        <v>57</v>
      </c>
      <c r="L54" s="49">
        <v>229</v>
      </c>
      <c r="M54" s="49">
        <v>4733</v>
      </c>
      <c r="N54" s="49" t="s">
        <v>27</v>
      </c>
      <c r="O54" s="47" t="s">
        <v>27</v>
      </c>
      <c r="P54" s="47">
        <v>5037</v>
      </c>
      <c r="Q54" s="48"/>
      <c r="R54" s="49">
        <v>399</v>
      </c>
      <c r="S54" s="49">
        <v>291</v>
      </c>
      <c r="T54" s="49"/>
      <c r="U54" s="47"/>
      <c r="V54" s="47">
        <v>690</v>
      </c>
      <c r="W54" s="46">
        <f t="shared" si="1"/>
        <v>9487</v>
      </c>
    </row>
    <row r="55" spans="1:23" x14ac:dyDescent="0.4">
      <c r="A55" s="50"/>
      <c r="B55" s="51">
        <v>2002</v>
      </c>
      <c r="C55" s="46">
        <v>2976</v>
      </c>
      <c r="D55" s="47">
        <v>2976</v>
      </c>
      <c r="E55" s="48">
        <v>152</v>
      </c>
      <c r="F55" s="47"/>
      <c r="G55" s="47">
        <v>152</v>
      </c>
      <c r="H55" s="46" t="s">
        <v>27</v>
      </c>
      <c r="I55" s="47" t="s">
        <v>27</v>
      </c>
      <c r="J55" s="48">
        <v>13</v>
      </c>
      <c r="K55" s="49">
        <v>63</v>
      </c>
      <c r="L55" s="49">
        <v>32</v>
      </c>
      <c r="M55" s="49">
        <v>4448</v>
      </c>
      <c r="N55" s="49">
        <v>6</v>
      </c>
      <c r="O55" s="47" t="s">
        <v>27</v>
      </c>
      <c r="P55" s="47">
        <v>4562</v>
      </c>
      <c r="Q55" s="48"/>
      <c r="R55" s="49">
        <v>264</v>
      </c>
      <c r="S55" s="49">
        <v>225</v>
      </c>
      <c r="T55" s="49">
        <v>1</v>
      </c>
      <c r="U55" s="47"/>
      <c r="V55" s="47">
        <v>490</v>
      </c>
      <c r="W55" s="46">
        <f t="shared" si="1"/>
        <v>8180</v>
      </c>
    </row>
    <row r="56" spans="1:23" x14ac:dyDescent="0.4">
      <c r="A56" s="50"/>
      <c r="B56" s="51">
        <v>2003</v>
      </c>
      <c r="C56" s="46">
        <v>2836</v>
      </c>
      <c r="D56" s="47">
        <v>2836</v>
      </c>
      <c r="E56" s="48">
        <v>158</v>
      </c>
      <c r="F56" s="47"/>
      <c r="G56" s="47">
        <v>158</v>
      </c>
      <c r="H56" s="46" t="s">
        <v>27</v>
      </c>
      <c r="I56" s="47" t="s">
        <v>27</v>
      </c>
      <c r="J56" s="48">
        <v>20</v>
      </c>
      <c r="K56" s="49">
        <v>107</v>
      </c>
      <c r="L56" s="49">
        <v>52</v>
      </c>
      <c r="M56" s="49">
        <v>7685</v>
      </c>
      <c r="N56" s="49">
        <v>4</v>
      </c>
      <c r="O56" s="47" t="s">
        <v>27</v>
      </c>
      <c r="P56" s="47">
        <v>7868</v>
      </c>
      <c r="Q56" s="48"/>
      <c r="R56" s="49">
        <v>363</v>
      </c>
      <c r="S56" s="49">
        <v>210</v>
      </c>
      <c r="T56" s="49"/>
      <c r="U56" s="47"/>
      <c r="V56" s="47">
        <v>573</v>
      </c>
      <c r="W56" s="46">
        <f t="shared" si="1"/>
        <v>11435</v>
      </c>
    </row>
    <row r="57" spans="1:23" x14ac:dyDescent="0.4">
      <c r="A57" s="50"/>
      <c r="B57" s="51">
        <v>2004</v>
      </c>
      <c r="C57" s="46">
        <v>2977</v>
      </c>
      <c r="D57" s="47">
        <v>2977</v>
      </c>
      <c r="E57" s="48">
        <v>226</v>
      </c>
      <c r="F57" s="47"/>
      <c r="G57" s="47">
        <v>226</v>
      </c>
      <c r="H57" s="46" t="s">
        <v>27</v>
      </c>
      <c r="I57" s="47" t="s">
        <v>27</v>
      </c>
      <c r="J57" s="48">
        <v>14</v>
      </c>
      <c r="K57" s="49">
        <v>93</v>
      </c>
      <c r="L57" s="49">
        <v>36</v>
      </c>
      <c r="M57" s="49">
        <v>6672</v>
      </c>
      <c r="N57" s="49">
        <v>9</v>
      </c>
      <c r="O57" s="47" t="s">
        <v>27</v>
      </c>
      <c r="P57" s="47">
        <v>6824</v>
      </c>
      <c r="Q57" s="48"/>
      <c r="R57" s="49">
        <v>283</v>
      </c>
      <c r="S57" s="49">
        <v>188</v>
      </c>
      <c r="T57" s="49">
        <v>5</v>
      </c>
      <c r="U57" s="47"/>
      <c r="V57" s="47">
        <v>476</v>
      </c>
      <c r="W57" s="46">
        <f t="shared" si="1"/>
        <v>10503</v>
      </c>
    </row>
    <row r="58" spans="1:23" x14ac:dyDescent="0.4">
      <c r="A58" s="50"/>
      <c r="B58" s="51">
        <v>2005</v>
      </c>
      <c r="C58" s="46">
        <v>2506</v>
      </c>
      <c r="D58" s="47">
        <v>2506</v>
      </c>
      <c r="E58" s="48">
        <v>303</v>
      </c>
      <c r="F58" s="47"/>
      <c r="G58" s="47">
        <v>303</v>
      </c>
      <c r="H58" s="46" t="s">
        <v>27</v>
      </c>
      <c r="I58" s="47" t="s">
        <v>27</v>
      </c>
      <c r="J58" s="48">
        <v>8</v>
      </c>
      <c r="K58" s="49">
        <v>65</v>
      </c>
      <c r="L58" s="49">
        <v>48</v>
      </c>
      <c r="M58" s="49">
        <v>7630</v>
      </c>
      <c r="N58" s="49">
        <v>16</v>
      </c>
      <c r="O58" s="47" t="s">
        <v>27</v>
      </c>
      <c r="P58" s="47">
        <v>7767</v>
      </c>
      <c r="Q58" s="48"/>
      <c r="R58" s="49">
        <v>337</v>
      </c>
      <c r="S58" s="49">
        <v>187</v>
      </c>
      <c r="T58" s="49"/>
      <c r="U58" s="47"/>
      <c r="V58" s="47">
        <v>524</v>
      </c>
      <c r="W58" s="46">
        <f t="shared" si="1"/>
        <v>11100</v>
      </c>
    </row>
    <row r="59" spans="1:23" x14ac:dyDescent="0.4">
      <c r="A59" s="50"/>
      <c r="B59" s="51">
        <v>2006</v>
      </c>
      <c r="C59" s="46">
        <v>2414</v>
      </c>
      <c r="D59" s="47">
        <v>2414</v>
      </c>
      <c r="E59" s="48">
        <v>217</v>
      </c>
      <c r="F59" s="47"/>
      <c r="G59" s="47">
        <v>217</v>
      </c>
      <c r="H59" s="46" t="s">
        <v>27</v>
      </c>
      <c r="I59" s="47" t="s">
        <v>27</v>
      </c>
      <c r="J59" s="48">
        <v>12</v>
      </c>
      <c r="K59" s="49">
        <v>15</v>
      </c>
      <c r="L59" s="49">
        <v>30</v>
      </c>
      <c r="M59" s="49">
        <v>5729</v>
      </c>
      <c r="N59" s="49" t="s">
        <v>27</v>
      </c>
      <c r="O59" s="47" t="s">
        <v>27</v>
      </c>
      <c r="P59" s="47">
        <v>5786</v>
      </c>
      <c r="Q59" s="48"/>
      <c r="R59" s="49">
        <v>409</v>
      </c>
      <c r="S59" s="49">
        <v>160</v>
      </c>
      <c r="T59" s="49"/>
      <c r="U59" s="47"/>
      <c r="V59" s="47">
        <v>569</v>
      </c>
      <c r="W59" s="46">
        <f t="shared" si="1"/>
        <v>8986</v>
      </c>
    </row>
    <row r="60" spans="1:23" x14ac:dyDescent="0.4">
      <c r="A60" s="50"/>
      <c r="B60" s="51">
        <v>2007</v>
      </c>
      <c r="C60" s="46">
        <v>2016</v>
      </c>
      <c r="D60" s="47">
        <v>2016</v>
      </c>
      <c r="E60" s="48">
        <v>120</v>
      </c>
      <c r="F60" s="47"/>
      <c r="G60" s="47">
        <v>120</v>
      </c>
      <c r="H60" s="46" t="s">
        <v>27</v>
      </c>
      <c r="I60" s="47" t="s">
        <v>27</v>
      </c>
      <c r="J60" s="48">
        <v>3</v>
      </c>
      <c r="K60" s="49">
        <v>17</v>
      </c>
      <c r="L60" s="49">
        <v>20</v>
      </c>
      <c r="M60" s="49">
        <v>5117</v>
      </c>
      <c r="N60" s="49" t="s">
        <v>27</v>
      </c>
      <c r="O60" s="47" t="s">
        <v>27</v>
      </c>
      <c r="P60" s="47">
        <v>5157</v>
      </c>
      <c r="Q60" s="48">
        <v>1</v>
      </c>
      <c r="R60" s="49">
        <v>262</v>
      </c>
      <c r="S60" s="49">
        <v>127</v>
      </c>
      <c r="T60" s="49"/>
      <c r="U60" s="47"/>
      <c r="V60" s="47">
        <v>390</v>
      </c>
      <c r="W60" s="46">
        <f t="shared" si="1"/>
        <v>7683</v>
      </c>
    </row>
    <row r="61" spans="1:23" x14ac:dyDescent="0.4">
      <c r="A61" s="50"/>
      <c r="B61" s="51">
        <v>2008</v>
      </c>
      <c r="C61" s="46">
        <v>2096</v>
      </c>
      <c r="D61" s="47">
        <v>2096</v>
      </c>
      <c r="E61" s="48">
        <v>219</v>
      </c>
      <c r="F61" s="47"/>
      <c r="G61" s="47">
        <v>219</v>
      </c>
      <c r="H61" s="46" t="s">
        <v>27</v>
      </c>
      <c r="I61" s="47" t="s">
        <v>27</v>
      </c>
      <c r="J61" s="48">
        <v>10</v>
      </c>
      <c r="K61" s="49">
        <v>16</v>
      </c>
      <c r="L61" s="49">
        <v>15</v>
      </c>
      <c r="M61" s="49">
        <v>5477</v>
      </c>
      <c r="N61" s="49">
        <v>1</v>
      </c>
      <c r="O61" s="47" t="s">
        <v>27</v>
      </c>
      <c r="P61" s="47">
        <v>5519</v>
      </c>
      <c r="Q61" s="48">
        <v>1</v>
      </c>
      <c r="R61" s="49">
        <v>349</v>
      </c>
      <c r="S61" s="49">
        <v>198</v>
      </c>
      <c r="T61" s="49"/>
      <c r="U61" s="47"/>
      <c r="V61" s="47">
        <v>548</v>
      </c>
      <c r="W61" s="46">
        <f t="shared" si="1"/>
        <v>8382</v>
      </c>
    </row>
    <row r="62" spans="1:23" x14ac:dyDescent="0.4">
      <c r="A62" s="50"/>
      <c r="B62" s="51">
        <v>2009</v>
      </c>
      <c r="C62" s="46">
        <v>1840</v>
      </c>
      <c r="D62" s="47">
        <v>1840</v>
      </c>
      <c r="E62" s="48">
        <v>224</v>
      </c>
      <c r="F62" s="47"/>
      <c r="G62" s="47">
        <v>224</v>
      </c>
      <c r="H62" s="46" t="s">
        <v>27</v>
      </c>
      <c r="I62" s="47" t="s">
        <v>27</v>
      </c>
      <c r="J62" s="48">
        <v>9</v>
      </c>
      <c r="K62" s="49">
        <v>12</v>
      </c>
      <c r="L62" s="49">
        <v>9</v>
      </c>
      <c r="M62" s="49">
        <v>4638</v>
      </c>
      <c r="N62" s="49">
        <v>1</v>
      </c>
      <c r="O62" s="47" t="s">
        <v>27</v>
      </c>
      <c r="P62" s="47">
        <v>4669</v>
      </c>
      <c r="Q62" s="48">
        <v>1</v>
      </c>
      <c r="R62" s="49">
        <v>360</v>
      </c>
      <c r="S62" s="49">
        <v>15</v>
      </c>
      <c r="T62" s="49"/>
      <c r="U62" s="47"/>
      <c r="V62" s="47">
        <v>376</v>
      </c>
      <c r="W62" s="46">
        <f t="shared" si="1"/>
        <v>7109</v>
      </c>
    </row>
    <row r="63" spans="1:23" x14ac:dyDescent="0.4">
      <c r="A63" s="50"/>
      <c r="B63" s="51">
        <v>2010</v>
      </c>
      <c r="C63" s="46">
        <v>2457</v>
      </c>
      <c r="D63" s="47">
        <v>2457</v>
      </c>
      <c r="E63" s="48">
        <v>257</v>
      </c>
      <c r="F63" s="47"/>
      <c r="G63" s="47">
        <v>257</v>
      </c>
      <c r="H63" s="46" t="s">
        <v>27</v>
      </c>
      <c r="I63" s="47" t="s">
        <v>27</v>
      </c>
      <c r="J63" s="48">
        <v>5</v>
      </c>
      <c r="K63" s="49">
        <v>27</v>
      </c>
      <c r="L63" s="49">
        <v>15</v>
      </c>
      <c r="M63" s="49">
        <v>4959</v>
      </c>
      <c r="N63" s="49">
        <v>1</v>
      </c>
      <c r="O63" s="47" t="s">
        <v>27</v>
      </c>
      <c r="P63" s="47">
        <v>5007</v>
      </c>
      <c r="Q63" s="48">
        <v>2</v>
      </c>
      <c r="R63" s="49">
        <v>306</v>
      </c>
      <c r="S63" s="49">
        <v>148</v>
      </c>
      <c r="T63" s="49"/>
      <c r="U63" s="47"/>
      <c r="V63" s="47">
        <v>456</v>
      </c>
      <c r="W63" s="46">
        <f t="shared" si="1"/>
        <v>8177</v>
      </c>
    </row>
    <row r="64" spans="1:23" x14ac:dyDescent="0.4">
      <c r="A64" s="50"/>
      <c r="B64" s="51">
        <v>2011</v>
      </c>
      <c r="C64" s="46">
        <v>2343</v>
      </c>
      <c r="D64" s="47">
        <v>2343</v>
      </c>
      <c r="E64" s="48">
        <v>684</v>
      </c>
      <c r="F64" s="47"/>
      <c r="G64" s="47">
        <v>684</v>
      </c>
      <c r="H64" s="46" t="s">
        <v>27</v>
      </c>
      <c r="I64" s="47" t="s">
        <v>27</v>
      </c>
      <c r="J64" s="48">
        <v>3</v>
      </c>
      <c r="K64" s="49">
        <v>18</v>
      </c>
      <c r="L64" s="49">
        <v>17</v>
      </c>
      <c r="M64" s="49">
        <v>4625</v>
      </c>
      <c r="N64" s="52">
        <v>9</v>
      </c>
      <c r="O64" s="47">
        <v>2</v>
      </c>
      <c r="P64" s="47">
        <v>4674</v>
      </c>
      <c r="Q64" s="48">
        <v>2</v>
      </c>
      <c r="R64" s="49">
        <v>373</v>
      </c>
      <c r="S64" s="49">
        <v>199</v>
      </c>
      <c r="T64" s="49"/>
      <c r="U64" s="47"/>
      <c r="V64" s="47">
        <v>574</v>
      </c>
      <c r="W64" s="46">
        <f t="shared" si="1"/>
        <v>8275</v>
      </c>
    </row>
    <row r="65" spans="1:23" x14ac:dyDescent="0.4">
      <c r="A65" s="50"/>
      <c r="B65" s="51">
        <v>2012</v>
      </c>
      <c r="C65" s="46">
        <v>2019</v>
      </c>
      <c r="D65" s="47">
        <v>2019</v>
      </c>
      <c r="E65" s="48">
        <v>587</v>
      </c>
      <c r="F65" s="47"/>
      <c r="G65" s="47">
        <v>587</v>
      </c>
      <c r="H65" s="46" t="s">
        <v>27</v>
      </c>
      <c r="I65" s="47" t="s">
        <v>27</v>
      </c>
      <c r="J65" s="48">
        <v>6</v>
      </c>
      <c r="K65" s="49">
        <v>13</v>
      </c>
      <c r="L65" s="49">
        <v>16</v>
      </c>
      <c r="M65" s="49">
        <v>4097</v>
      </c>
      <c r="N65" s="52" t="s">
        <v>88</v>
      </c>
      <c r="O65" s="47">
        <v>12</v>
      </c>
      <c r="P65" s="47">
        <v>4144</v>
      </c>
      <c r="Q65" s="48">
        <v>2</v>
      </c>
      <c r="R65" s="49">
        <v>298</v>
      </c>
      <c r="S65" s="49">
        <v>141</v>
      </c>
      <c r="T65" s="49"/>
      <c r="U65" s="47"/>
      <c r="V65" s="47">
        <v>441</v>
      </c>
      <c r="W65" s="46">
        <f t="shared" si="1"/>
        <v>7191</v>
      </c>
    </row>
    <row r="66" spans="1:23" x14ac:dyDescent="0.4">
      <c r="A66" s="50"/>
      <c r="B66" s="51">
        <v>2013</v>
      </c>
      <c r="C66" s="46">
        <v>2179</v>
      </c>
      <c r="D66" s="47">
        <v>2179</v>
      </c>
      <c r="E66" s="48">
        <v>963</v>
      </c>
      <c r="F66" s="47"/>
      <c r="G66" s="47">
        <v>963</v>
      </c>
      <c r="H66" s="46" t="s">
        <v>27</v>
      </c>
      <c r="I66" s="47" t="s">
        <v>27</v>
      </c>
      <c r="J66" s="48">
        <v>2</v>
      </c>
      <c r="K66" s="49">
        <v>6</v>
      </c>
      <c r="L66" s="49">
        <v>16</v>
      </c>
      <c r="M66" s="49">
        <v>4607</v>
      </c>
      <c r="N66" s="52" t="s">
        <v>88</v>
      </c>
      <c r="O66" s="47">
        <v>9</v>
      </c>
      <c r="P66" s="47">
        <v>4640</v>
      </c>
      <c r="Q66" s="48">
        <v>3</v>
      </c>
      <c r="R66" s="49">
        <v>406</v>
      </c>
      <c r="S66" s="49">
        <v>137</v>
      </c>
      <c r="T66" s="49"/>
      <c r="U66" s="47"/>
      <c r="V66" s="47">
        <v>546</v>
      </c>
      <c r="W66" s="46">
        <f t="shared" si="1"/>
        <v>8328</v>
      </c>
    </row>
    <row r="67" spans="1:23" x14ac:dyDescent="0.4">
      <c r="A67" s="50"/>
      <c r="B67" s="51">
        <v>2014</v>
      </c>
      <c r="C67" s="46">
        <v>1903</v>
      </c>
      <c r="D67" s="47">
        <v>1903</v>
      </c>
      <c r="E67" s="48">
        <v>801</v>
      </c>
      <c r="F67" s="47"/>
      <c r="G67" s="47">
        <v>801</v>
      </c>
      <c r="H67" s="46" t="s">
        <v>27</v>
      </c>
      <c r="I67" s="47" t="s">
        <v>27</v>
      </c>
      <c r="J67" s="48">
        <v>4</v>
      </c>
      <c r="K67" s="49">
        <v>11</v>
      </c>
      <c r="L67" s="49">
        <v>124</v>
      </c>
      <c r="M67" s="49">
        <v>4861</v>
      </c>
      <c r="N67" s="52">
        <v>5</v>
      </c>
      <c r="O67" s="47">
        <v>7</v>
      </c>
      <c r="P67" s="47">
        <v>5012</v>
      </c>
      <c r="Q67" s="48">
        <v>4</v>
      </c>
      <c r="R67" s="49">
        <v>534.9</v>
      </c>
      <c r="S67" s="49">
        <v>159.1</v>
      </c>
      <c r="T67" s="49"/>
      <c r="U67" s="47">
        <v>1.1000000000000001</v>
      </c>
      <c r="V67" s="47">
        <v>699.1</v>
      </c>
      <c r="W67" s="46">
        <f t="shared" si="1"/>
        <v>8415.1</v>
      </c>
    </row>
    <row r="68" spans="1:23" x14ac:dyDescent="0.4">
      <c r="A68" s="53"/>
      <c r="B68" s="54">
        <v>2015</v>
      </c>
      <c r="C68" s="46">
        <v>1622</v>
      </c>
      <c r="D68" s="47">
        <v>1622</v>
      </c>
      <c r="E68" s="48">
        <v>531</v>
      </c>
      <c r="F68" s="47"/>
      <c r="G68" s="47">
        <v>531</v>
      </c>
      <c r="H68" s="46" t="s">
        <v>27</v>
      </c>
      <c r="I68" s="47" t="s">
        <v>27</v>
      </c>
      <c r="J68" s="48">
        <v>3</v>
      </c>
      <c r="K68" s="49">
        <v>14</v>
      </c>
      <c r="L68" s="49">
        <v>177</v>
      </c>
      <c r="M68" s="49">
        <v>4306</v>
      </c>
      <c r="N68" s="52" t="s">
        <v>88</v>
      </c>
      <c r="O68" s="47">
        <v>3</v>
      </c>
      <c r="P68" s="47">
        <v>4503</v>
      </c>
      <c r="Q68" s="48">
        <v>3</v>
      </c>
      <c r="R68" s="49">
        <v>630.5</v>
      </c>
      <c r="S68" s="49">
        <v>196</v>
      </c>
      <c r="T68" s="49"/>
      <c r="U68" s="47"/>
      <c r="V68" s="47">
        <v>829.5</v>
      </c>
      <c r="W68" s="46">
        <f t="shared" si="1"/>
        <v>7485.5</v>
      </c>
    </row>
    <row r="69" spans="1:23" x14ac:dyDescent="0.4">
      <c r="A69" s="55"/>
      <c r="B69" s="56">
        <v>2016</v>
      </c>
      <c r="C69" s="46">
        <v>1581</v>
      </c>
      <c r="D69" s="47">
        <v>1581</v>
      </c>
      <c r="E69" s="48">
        <v>1116</v>
      </c>
      <c r="F69" s="47" t="s">
        <v>27</v>
      </c>
      <c r="G69" s="47">
        <v>1116</v>
      </c>
      <c r="H69" s="46" t="s">
        <v>27</v>
      </c>
      <c r="I69" s="47" t="s">
        <v>27</v>
      </c>
      <c r="J69" s="48">
        <v>3</v>
      </c>
      <c r="K69" s="49">
        <v>23</v>
      </c>
      <c r="L69" s="49">
        <v>158</v>
      </c>
      <c r="M69" s="49">
        <v>3398</v>
      </c>
      <c r="N69" s="52">
        <v>3</v>
      </c>
      <c r="O69" s="47">
        <v>4</v>
      </c>
      <c r="P69" s="47">
        <v>3589</v>
      </c>
      <c r="Q69" s="48">
        <v>2</v>
      </c>
      <c r="R69" s="49">
        <v>554.20000000000005</v>
      </c>
      <c r="S69" s="49">
        <v>161.1</v>
      </c>
      <c r="T69" s="49"/>
      <c r="U69" s="47"/>
      <c r="V69" s="47">
        <v>717.30000000000007</v>
      </c>
      <c r="W69" s="46">
        <f>V69+P69+G69+D69</f>
        <v>7003.3</v>
      </c>
    </row>
    <row r="70" spans="1:23" x14ac:dyDescent="0.4">
      <c r="A70" s="55"/>
      <c r="B70" s="56">
        <v>2017</v>
      </c>
      <c r="C70" s="46">
        <v>1405</v>
      </c>
      <c r="D70" s="47">
        <v>1405</v>
      </c>
      <c r="E70" s="48">
        <v>1453.15</v>
      </c>
      <c r="F70" s="47"/>
      <c r="G70" s="47">
        <v>1453.15</v>
      </c>
      <c r="H70" s="46"/>
      <c r="I70" s="47"/>
      <c r="J70" s="48" t="s">
        <v>27</v>
      </c>
      <c r="K70" s="49">
        <v>7</v>
      </c>
      <c r="L70" s="49">
        <v>138</v>
      </c>
      <c r="M70" s="49">
        <v>3977</v>
      </c>
      <c r="N70" s="52" t="s">
        <v>88</v>
      </c>
      <c r="O70" s="47">
        <v>6</v>
      </c>
      <c r="P70" s="47">
        <v>4128</v>
      </c>
      <c r="Q70" s="48">
        <v>4</v>
      </c>
      <c r="R70" s="49">
        <v>687.4</v>
      </c>
      <c r="S70" s="49">
        <v>154.5</v>
      </c>
      <c r="T70" s="49"/>
      <c r="U70" s="47">
        <v>3</v>
      </c>
      <c r="V70" s="47">
        <v>848.9</v>
      </c>
      <c r="W70" s="46">
        <f t="shared" si="0"/>
        <v>7835.0499999999993</v>
      </c>
    </row>
    <row r="71" spans="1:23" x14ac:dyDescent="0.4">
      <c r="A71" s="57"/>
      <c r="B71" s="58">
        <v>2018</v>
      </c>
      <c r="C71" s="46">
        <v>1256</v>
      </c>
      <c r="D71" s="47">
        <v>1256</v>
      </c>
      <c r="E71" s="48">
        <v>1336.07</v>
      </c>
      <c r="F71" s="47"/>
      <c r="G71" s="47">
        <v>1336.07</v>
      </c>
      <c r="H71" s="46"/>
      <c r="I71" s="47"/>
      <c r="J71" s="48" t="s">
        <v>27</v>
      </c>
      <c r="K71" s="49">
        <v>11</v>
      </c>
      <c r="L71" s="49">
        <v>108</v>
      </c>
      <c r="M71" s="49">
        <v>3501</v>
      </c>
      <c r="N71" s="52" t="s">
        <v>27</v>
      </c>
      <c r="O71" s="47">
        <v>10</v>
      </c>
      <c r="P71" s="47">
        <v>3630</v>
      </c>
      <c r="Q71" s="48">
        <v>3</v>
      </c>
      <c r="R71" s="49">
        <v>663.7</v>
      </c>
      <c r="S71" s="49">
        <v>164.7</v>
      </c>
      <c r="T71" s="49"/>
      <c r="U71" s="47">
        <v>2</v>
      </c>
      <c r="V71" s="47">
        <v>833.40000000000009</v>
      </c>
      <c r="W71" s="46">
        <f>V71+P71+I71+G71+D71</f>
        <v>7055.4699999999993</v>
      </c>
    </row>
    <row r="72" spans="1:23" x14ac:dyDescent="0.4">
      <c r="A72" s="59"/>
      <c r="B72" s="60">
        <v>2019</v>
      </c>
      <c r="C72" s="61">
        <v>1339</v>
      </c>
      <c r="D72" s="62">
        <v>1339</v>
      </c>
      <c r="E72" s="63">
        <v>778.1</v>
      </c>
      <c r="F72" s="62"/>
      <c r="G72" s="62">
        <v>778.1</v>
      </c>
      <c r="H72" s="61"/>
      <c r="I72" s="62"/>
      <c r="J72" s="63" t="s">
        <v>27</v>
      </c>
      <c r="K72" s="64">
        <v>11</v>
      </c>
      <c r="L72" s="64">
        <v>108</v>
      </c>
      <c r="M72" s="64">
        <v>3359</v>
      </c>
      <c r="N72" s="64" t="s">
        <v>27</v>
      </c>
      <c r="O72" s="62">
        <v>4</v>
      </c>
      <c r="P72" s="62">
        <v>3482</v>
      </c>
      <c r="Q72" s="63">
        <v>4.5999999999999996</v>
      </c>
      <c r="R72" s="64">
        <v>901.6</v>
      </c>
      <c r="S72" s="64">
        <v>177.9</v>
      </c>
      <c r="T72" s="64"/>
      <c r="U72" s="62">
        <v>3</v>
      </c>
      <c r="V72" s="62">
        <v>1087.1000000000001</v>
      </c>
      <c r="W72" s="62">
        <f>V72+P72+I72+G72+D72</f>
        <v>6686.2000000000007</v>
      </c>
    </row>
    <row r="73" spans="1:23" x14ac:dyDescent="0.4">
      <c r="A73" s="141" t="s">
        <v>31</v>
      </c>
      <c r="B73" s="142"/>
      <c r="C73" s="46">
        <v>193486</v>
      </c>
      <c r="D73" s="47">
        <v>193486</v>
      </c>
      <c r="E73" s="48">
        <f>SUM(E6:E72)</f>
        <v>12404.32</v>
      </c>
      <c r="F73" s="47" t="s">
        <v>27</v>
      </c>
      <c r="G73" s="47">
        <f>SUM(G6:G72)</f>
        <v>12404.32</v>
      </c>
      <c r="H73" s="46" t="s">
        <v>27</v>
      </c>
      <c r="I73" s="47" t="s">
        <v>27</v>
      </c>
      <c r="J73" s="48">
        <v>368</v>
      </c>
      <c r="K73" s="49">
        <v>1489</v>
      </c>
      <c r="L73" s="49">
        <v>17220</v>
      </c>
      <c r="M73" s="49">
        <v>180235</v>
      </c>
      <c r="N73" s="49">
        <v>3602</v>
      </c>
      <c r="O73" s="47">
        <v>57</v>
      </c>
      <c r="P73" s="47">
        <v>202971</v>
      </c>
      <c r="Q73" s="48">
        <v>32.6</v>
      </c>
      <c r="R73" s="49">
        <v>13203.300000000001</v>
      </c>
      <c r="S73" s="49">
        <v>7839.3</v>
      </c>
      <c r="T73" s="49">
        <v>6</v>
      </c>
      <c r="U73" s="47">
        <v>9.1</v>
      </c>
      <c r="V73" s="47">
        <v>21090.3</v>
      </c>
      <c r="W73" s="47">
        <f>SUM(W6:W72)</f>
        <v>429951.61999999994</v>
      </c>
    </row>
    <row r="74" spans="1:23" x14ac:dyDescent="0.4">
      <c r="A74" s="65" t="s">
        <v>39</v>
      </c>
      <c r="B74" s="66">
        <v>2010</v>
      </c>
      <c r="C74" s="67"/>
      <c r="D74" s="68"/>
      <c r="E74" s="69"/>
      <c r="F74" s="68"/>
      <c r="G74" s="68"/>
      <c r="H74" s="67"/>
      <c r="I74" s="68"/>
      <c r="J74" s="69"/>
      <c r="K74" s="70"/>
      <c r="L74" s="70"/>
      <c r="M74" s="70"/>
      <c r="N74" s="70"/>
      <c r="O74" s="68"/>
      <c r="P74" s="68"/>
      <c r="Q74" s="69"/>
      <c r="R74" s="70"/>
      <c r="S74" s="70"/>
      <c r="T74" s="70"/>
      <c r="U74" s="68">
        <v>1</v>
      </c>
      <c r="V74" s="68">
        <v>1</v>
      </c>
      <c r="W74" s="68">
        <v>1</v>
      </c>
    </row>
    <row r="75" spans="1:23" x14ac:dyDescent="0.4">
      <c r="A75" s="50"/>
      <c r="B75" s="51">
        <v>2011</v>
      </c>
      <c r="C75" s="46"/>
      <c r="D75" s="47"/>
      <c r="E75" s="48"/>
      <c r="F75" s="47"/>
      <c r="G75" s="47"/>
      <c r="H75" s="46"/>
      <c r="I75" s="47"/>
      <c r="J75" s="48"/>
      <c r="K75" s="49"/>
      <c r="L75" s="49"/>
      <c r="M75" s="49"/>
      <c r="N75" s="49"/>
      <c r="O75" s="47"/>
      <c r="P75" s="47"/>
      <c r="Q75" s="48"/>
      <c r="R75" s="49"/>
      <c r="S75" s="49"/>
      <c r="T75" s="49"/>
      <c r="U75" s="47">
        <v>6</v>
      </c>
      <c r="V75" s="47">
        <v>6</v>
      </c>
      <c r="W75" s="47">
        <v>6</v>
      </c>
    </row>
    <row r="76" spans="1:23" x14ac:dyDescent="0.4">
      <c r="A76" s="53"/>
      <c r="B76" s="54">
        <v>2012</v>
      </c>
      <c r="C76" s="46"/>
      <c r="D76" s="47"/>
      <c r="E76" s="48"/>
      <c r="F76" s="47"/>
      <c r="G76" s="47"/>
      <c r="H76" s="46"/>
      <c r="I76" s="47"/>
      <c r="J76" s="48"/>
      <c r="K76" s="49"/>
      <c r="L76" s="49"/>
      <c r="M76" s="49"/>
      <c r="N76" s="49"/>
      <c r="O76" s="47"/>
      <c r="P76" s="47"/>
      <c r="Q76" s="48"/>
      <c r="R76" s="49"/>
      <c r="S76" s="49"/>
      <c r="T76" s="49"/>
      <c r="U76" s="47"/>
      <c r="V76" s="47"/>
      <c r="W76" s="47"/>
    </row>
    <row r="77" spans="1:23" x14ac:dyDescent="0.4">
      <c r="A77" s="55"/>
      <c r="B77" s="56">
        <v>2013</v>
      </c>
      <c r="C77" s="46"/>
      <c r="D77" s="47"/>
      <c r="E77" s="48"/>
      <c r="F77" s="47"/>
      <c r="G77" s="47"/>
      <c r="H77" s="46"/>
      <c r="I77" s="47"/>
      <c r="J77" s="48"/>
      <c r="K77" s="49"/>
      <c r="L77" s="49"/>
      <c r="M77" s="49"/>
      <c r="N77" s="49"/>
      <c r="O77" s="47">
        <v>5</v>
      </c>
      <c r="P77" s="47">
        <v>5</v>
      </c>
      <c r="Q77" s="48"/>
      <c r="R77" s="49"/>
      <c r="S77" s="49"/>
      <c r="T77" s="49"/>
      <c r="U77" s="47"/>
      <c r="V77" s="47"/>
      <c r="W77" s="47">
        <v>5</v>
      </c>
    </row>
    <row r="78" spans="1:23" x14ac:dyDescent="0.4">
      <c r="A78" s="55"/>
      <c r="B78" s="56">
        <v>2014</v>
      </c>
      <c r="C78" s="46"/>
      <c r="D78" s="47"/>
      <c r="E78" s="48"/>
      <c r="F78" s="47"/>
      <c r="G78" s="47"/>
      <c r="H78" s="46"/>
      <c r="I78" s="47"/>
      <c r="J78" s="48"/>
      <c r="K78" s="49"/>
      <c r="L78" s="49"/>
      <c r="M78" s="49"/>
      <c r="N78" s="49"/>
      <c r="O78" s="47"/>
      <c r="P78" s="47"/>
      <c r="Q78" s="48"/>
      <c r="R78" s="49"/>
      <c r="S78" s="49"/>
      <c r="T78" s="49"/>
      <c r="U78" s="47"/>
      <c r="V78" s="47"/>
      <c r="W78" s="47"/>
    </row>
    <row r="79" spans="1:23" x14ac:dyDescent="0.4">
      <c r="A79" s="55"/>
      <c r="B79" s="56">
        <v>2015</v>
      </c>
      <c r="C79" s="46"/>
      <c r="D79" s="47"/>
      <c r="E79" s="48"/>
      <c r="F79" s="47" t="s">
        <v>27</v>
      </c>
      <c r="G79" s="47" t="s">
        <v>27</v>
      </c>
      <c r="H79" s="46"/>
      <c r="I79" s="47"/>
      <c r="J79" s="48"/>
      <c r="K79" s="49"/>
      <c r="L79" s="49"/>
      <c r="M79" s="49"/>
      <c r="N79" s="49"/>
      <c r="O79" s="47">
        <v>3</v>
      </c>
      <c r="P79" s="47">
        <v>3</v>
      </c>
      <c r="Q79" s="48"/>
      <c r="R79" s="49"/>
      <c r="S79" s="49"/>
      <c r="T79" s="49"/>
      <c r="U79" s="47"/>
      <c r="V79" s="47"/>
      <c r="W79" s="47">
        <v>3</v>
      </c>
    </row>
    <row r="80" spans="1:23" x14ac:dyDescent="0.4">
      <c r="A80" s="55"/>
      <c r="B80" s="56">
        <v>2016</v>
      </c>
      <c r="C80" s="46"/>
      <c r="D80" s="47"/>
      <c r="E80" s="48"/>
      <c r="F80" s="47">
        <v>1</v>
      </c>
      <c r="G80" s="47">
        <v>1</v>
      </c>
      <c r="H80" s="46"/>
      <c r="I80" s="47"/>
      <c r="J80" s="48"/>
      <c r="K80" s="49"/>
      <c r="L80" s="49"/>
      <c r="M80" s="49"/>
      <c r="N80" s="49"/>
      <c r="O80" s="47">
        <v>4</v>
      </c>
      <c r="P80" s="47">
        <v>4</v>
      </c>
      <c r="Q80" s="48"/>
      <c r="R80" s="49"/>
      <c r="S80" s="49"/>
      <c r="T80" s="49"/>
      <c r="U80" s="47"/>
      <c r="V80" s="47"/>
      <c r="W80" s="47">
        <v>5</v>
      </c>
    </row>
    <row r="81" spans="1:23" x14ac:dyDescent="0.4">
      <c r="A81" s="55"/>
      <c r="B81" s="56">
        <v>2017</v>
      </c>
      <c r="C81" s="46"/>
      <c r="D81" s="47"/>
      <c r="E81" s="48"/>
      <c r="F81" s="47"/>
      <c r="G81" s="47"/>
      <c r="H81" s="46"/>
      <c r="I81" s="47"/>
      <c r="J81" s="48"/>
      <c r="K81" s="49"/>
      <c r="L81" s="49"/>
      <c r="M81" s="49"/>
      <c r="N81" s="49"/>
      <c r="O81" s="47">
        <v>6</v>
      </c>
      <c r="P81" s="47">
        <v>6</v>
      </c>
      <c r="Q81" s="48"/>
      <c r="R81" s="49"/>
      <c r="S81" s="49"/>
      <c r="T81" s="49"/>
      <c r="U81" s="47"/>
      <c r="V81" s="47"/>
      <c r="W81" s="47">
        <v>6</v>
      </c>
    </row>
    <row r="82" spans="1:23" x14ac:dyDescent="0.4">
      <c r="A82" s="57"/>
      <c r="B82" s="58">
        <v>2018</v>
      </c>
      <c r="C82" s="46"/>
      <c r="D82" s="47"/>
      <c r="E82" s="48">
        <v>0.69</v>
      </c>
      <c r="F82" s="47">
        <v>0.9</v>
      </c>
      <c r="G82" s="47">
        <v>1.5899999999999999</v>
      </c>
      <c r="H82" s="46"/>
      <c r="I82" s="47"/>
      <c r="J82" s="48"/>
      <c r="K82" s="49"/>
      <c r="L82" s="49"/>
      <c r="M82" s="49"/>
      <c r="N82" s="49"/>
      <c r="O82" s="47">
        <v>6</v>
      </c>
      <c r="P82" s="47">
        <v>6</v>
      </c>
      <c r="Q82" s="48"/>
      <c r="R82" s="49"/>
      <c r="S82" s="49"/>
      <c r="T82" s="49"/>
      <c r="U82" s="47"/>
      <c r="V82" s="47"/>
      <c r="W82" s="47">
        <v>7.59</v>
      </c>
    </row>
    <row r="83" spans="1:23" x14ac:dyDescent="0.4">
      <c r="A83" s="71"/>
      <c r="B83" s="72">
        <v>2019</v>
      </c>
      <c r="C83" s="46"/>
      <c r="D83" s="47"/>
      <c r="E83" s="48" t="s">
        <v>84</v>
      </c>
      <c r="F83" s="47"/>
      <c r="G83" s="47"/>
      <c r="H83" s="46"/>
      <c r="I83" s="47"/>
      <c r="J83" s="48"/>
      <c r="K83" s="49"/>
      <c r="L83" s="49"/>
      <c r="M83" s="49"/>
      <c r="N83" s="49"/>
      <c r="O83" s="47">
        <v>5</v>
      </c>
      <c r="P83" s="47">
        <v>5</v>
      </c>
      <c r="Q83" s="48"/>
      <c r="R83" s="49"/>
      <c r="S83" s="49"/>
      <c r="T83" s="49"/>
      <c r="U83" s="47"/>
      <c r="V83" s="47"/>
      <c r="W83" s="47">
        <v>5</v>
      </c>
    </row>
    <row r="84" spans="1:23" x14ac:dyDescent="0.4">
      <c r="A84" s="143" t="s">
        <v>40</v>
      </c>
      <c r="B84" s="144"/>
      <c r="C84" s="73"/>
      <c r="D84" s="74"/>
      <c r="E84" s="75">
        <v>0.69</v>
      </c>
      <c r="F84" s="74">
        <v>1.9</v>
      </c>
      <c r="G84" s="74">
        <v>2.59</v>
      </c>
      <c r="H84" s="73"/>
      <c r="I84" s="74"/>
      <c r="J84" s="75"/>
      <c r="K84" s="76"/>
      <c r="L84" s="76"/>
      <c r="M84" s="76"/>
      <c r="N84" s="76"/>
      <c r="O84" s="74">
        <v>29</v>
      </c>
      <c r="P84" s="74">
        <v>29</v>
      </c>
      <c r="Q84" s="75"/>
      <c r="R84" s="76"/>
      <c r="S84" s="76"/>
      <c r="T84" s="76"/>
      <c r="U84" s="74">
        <v>7</v>
      </c>
      <c r="V84" s="74">
        <v>7</v>
      </c>
      <c r="W84" s="74">
        <f>SUM(W74:W83)</f>
        <v>38.590000000000003</v>
      </c>
    </row>
    <row r="85" spans="1:23" x14ac:dyDescent="0.4">
      <c r="A85" s="145" t="s">
        <v>10</v>
      </c>
      <c r="B85" s="146"/>
      <c r="C85" s="61">
        <v>193486</v>
      </c>
      <c r="D85" s="62">
        <v>193486</v>
      </c>
      <c r="E85" s="63">
        <f>E73+E84</f>
        <v>12405.01</v>
      </c>
      <c r="F85" s="62">
        <v>1.9</v>
      </c>
      <c r="G85" s="62">
        <f>SUM(G73,G84)</f>
        <v>12406.91</v>
      </c>
      <c r="H85" s="61">
        <v>0</v>
      </c>
      <c r="I85" s="62">
        <v>0</v>
      </c>
      <c r="J85" s="63">
        <v>368</v>
      </c>
      <c r="K85" s="64">
        <v>1489</v>
      </c>
      <c r="L85" s="64">
        <v>17220</v>
      </c>
      <c r="M85" s="64">
        <v>180235</v>
      </c>
      <c r="N85" s="64">
        <v>3602</v>
      </c>
      <c r="O85" s="62">
        <v>86</v>
      </c>
      <c r="P85" s="62">
        <v>203000</v>
      </c>
      <c r="Q85" s="63">
        <v>32.6</v>
      </c>
      <c r="R85" s="64">
        <v>13203.300000000001</v>
      </c>
      <c r="S85" s="64">
        <v>7839.3</v>
      </c>
      <c r="T85" s="64">
        <v>6</v>
      </c>
      <c r="U85" s="62">
        <v>16.100000000000001</v>
      </c>
      <c r="V85" s="62">
        <v>21097.3</v>
      </c>
      <c r="W85" s="62">
        <f>W84+W73</f>
        <v>429990.20999999996</v>
      </c>
    </row>
  </sheetData>
  <mergeCells count="11">
    <mergeCell ref="Q4:V4"/>
    <mergeCell ref="W4:W5"/>
    <mergeCell ref="A73:B73"/>
    <mergeCell ref="A84:B84"/>
    <mergeCell ref="A85:B85"/>
    <mergeCell ref="A4:A5"/>
    <mergeCell ref="B4:B5"/>
    <mergeCell ref="C4:D4"/>
    <mergeCell ref="E4:G4"/>
    <mergeCell ref="H4:I4"/>
    <mergeCell ref="J4:P4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83"/>
  <sheetViews>
    <sheetView zoomScale="80" zoomScaleNormal="8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F42" sqref="F42"/>
    </sheetView>
  </sheetViews>
  <sheetFormatPr defaultRowHeight="18.75" x14ac:dyDescent="0.4"/>
  <sheetData>
    <row r="1" spans="1:28" x14ac:dyDescent="0.4">
      <c r="A1" s="2" t="s">
        <v>41</v>
      </c>
    </row>
    <row r="2" spans="1:28" x14ac:dyDescent="0.4">
      <c r="A2" s="1" t="s">
        <v>8</v>
      </c>
    </row>
    <row r="4" spans="1:28" x14ac:dyDescent="0.4">
      <c r="A4" s="129" t="s">
        <v>9</v>
      </c>
      <c r="B4" s="131" t="s">
        <v>5</v>
      </c>
      <c r="C4" s="118" t="s">
        <v>1</v>
      </c>
      <c r="D4" s="119"/>
      <c r="E4" s="119"/>
      <c r="F4" s="119"/>
      <c r="G4" s="119"/>
      <c r="H4" s="119"/>
      <c r="I4" s="118" t="s">
        <v>2</v>
      </c>
      <c r="J4" s="119"/>
      <c r="K4" s="120"/>
      <c r="L4" s="118" t="s">
        <v>6</v>
      </c>
      <c r="M4" s="120"/>
      <c r="N4" s="118" t="s">
        <v>3</v>
      </c>
      <c r="O4" s="119"/>
      <c r="P4" s="119"/>
      <c r="Q4" s="119"/>
      <c r="R4" s="119"/>
      <c r="S4" s="119"/>
      <c r="T4" s="120"/>
      <c r="U4" s="118" t="s">
        <v>4</v>
      </c>
      <c r="V4" s="119"/>
      <c r="W4" s="119"/>
      <c r="X4" s="119"/>
      <c r="Y4" s="119"/>
      <c r="Z4" s="119"/>
      <c r="AA4" s="120"/>
      <c r="AB4" s="120" t="s">
        <v>34</v>
      </c>
    </row>
    <row r="5" spans="1:28" ht="60" x14ac:dyDescent="0.4">
      <c r="A5" s="130"/>
      <c r="B5" s="156"/>
      <c r="C5" s="8" t="s">
        <v>13</v>
      </c>
      <c r="D5" s="9" t="s">
        <v>42</v>
      </c>
      <c r="E5" s="9" t="s">
        <v>15</v>
      </c>
      <c r="F5" s="9" t="s">
        <v>17</v>
      </c>
      <c r="G5" s="10" t="s">
        <v>35</v>
      </c>
      <c r="H5" s="117" t="s">
        <v>19</v>
      </c>
      <c r="I5" s="8" t="s">
        <v>15</v>
      </c>
      <c r="J5" s="10" t="s">
        <v>43</v>
      </c>
      <c r="K5" s="117" t="s">
        <v>36</v>
      </c>
      <c r="L5" s="6" t="s">
        <v>25</v>
      </c>
      <c r="M5" s="117" t="s">
        <v>21</v>
      </c>
      <c r="N5" s="8" t="s">
        <v>13</v>
      </c>
      <c r="O5" s="9" t="s">
        <v>44</v>
      </c>
      <c r="P5" s="9" t="s">
        <v>38</v>
      </c>
      <c r="Q5" s="9" t="s">
        <v>15</v>
      </c>
      <c r="R5" s="9" t="s">
        <v>17</v>
      </c>
      <c r="S5" s="10" t="s">
        <v>18</v>
      </c>
      <c r="T5" s="117" t="s">
        <v>23</v>
      </c>
      <c r="U5" s="8" t="s">
        <v>24</v>
      </c>
      <c r="V5" s="9" t="s">
        <v>15</v>
      </c>
      <c r="W5" s="9" t="s">
        <v>11</v>
      </c>
      <c r="X5" s="9" t="s">
        <v>17</v>
      </c>
      <c r="Y5" s="9" t="s">
        <v>18</v>
      </c>
      <c r="Z5" s="10" t="s">
        <v>25</v>
      </c>
      <c r="AA5" s="116" t="s">
        <v>26</v>
      </c>
      <c r="AB5" s="122"/>
    </row>
    <row r="6" spans="1:28" x14ac:dyDescent="0.4">
      <c r="A6" s="11" t="s">
        <v>83</v>
      </c>
      <c r="B6" s="101">
        <v>1951</v>
      </c>
      <c r="C6" s="48">
        <v>92</v>
      </c>
      <c r="D6" s="16" t="s">
        <v>94</v>
      </c>
      <c r="E6" s="49">
        <v>3167</v>
      </c>
      <c r="F6" s="16">
        <v>1149</v>
      </c>
      <c r="G6" s="14">
        <v>39</v>
      </c>
      <c r="H6" s="16">
        <v>4447</v>
      </c>
      <c r="I6" s="15"/>
      <c r="J6" s="14"/>
      <c r="K6" s="16"/>
      <c r="L6" s="13"/>
      <c r="M6" s="16"/>
      <c r="N6" s="15"/>
      <c r="O6" s="16"/>
      <c r="P6" s="16"/>
      <c r="Q6" s="16"/>
      <c r="R6" s="16"/>
      <c r="S6" s="14"/>
      <c r="T6" s="16"/>
      <c r="U6" s="15"/>
      <c r="V6" s="16"/>
      <c r="W6" s="16"/>
      <c r="X6" s="16"/>
      <c r="Y6" s="16"/>
      <c r="Z6" s="14"/>
      <c r="AA6" s="14"/>
      <c r="AB6" s="14">
        <f>AA6+T6+M6+K6+H6</f>
        <v>4447</v>
      </c>
    </row>
    <row r="7" spans="1:28" x14ac:dyDescent="0.4">
      <c r="A7" s="11"/>
      <c r="B7" s="101">
        <v>1952</v>
      </c>
      <c r="C7" s="48">
        <v>203</v>
      </c>
      <c r="D7" s="16" t="s">
        <v>94</v>
      </c>
      <c r="E7" s="49">
        <v>3623</v>
      </c>
      <c r="F7" s="16">
        <v>1321</v>
      </c>
      <c r="G7" s="14">
        <v>40</v>
      </c>
      <c r="H7" s="16">
        <v>5187</v>
      </c>
      <c r="I7" s="15"/>
      <c r="J7" s="14"/>
      <c r="K7" s="16"/>
      <c r="L7" s="13"/>
      <c r="M7" s="16"/>
      <c r="N7" s="15"/>
      <c r="O7" s="16"/>
      <c r="P7" s="16"/>
      <c r="Q7" s="16"/>
      <c r="R7" s="16"/>
      <c r="S7" s="14"/>
      <c r="T7" s="16"/>
      <c r="U7" s="15"/>
      <c r="V7" s="16"/>
      <c r="W7" s="16"/>
      <c r="X7" s="16"/>
      <c r="Y7" s="16"/>
      <c r="Z7" s="14">
        <v>23</v>
      </c>
      <c r="AA7" s="14">
        <v>23</v>
      </c>
      <c r="AB7" s="14">
        <f t="shared" ref="AB7:AB44" si="0">AA7+T7+M7+K7+H7</f>
        <v>5210</v>
      </c>
    </row>
    <row r="8" spans="1:28" x14ac:dyDescent="0.4">
      <c r="A8" s="11"/>
      <c r="B8" s="101">
        <v>1953</v>
      </c>
      <c r="C8" s="48">
        <v>126</v>
      </c>
      <c r="D8" s="16" t="s">
        <v>94</v>
      </c>
      <c r="E8" s="49">
        <v>2185</v>
      </c>
      <c r="F8" s="16">
        <v>793</v>
      </c>
      <c r="G8" s="14">
        <v>36</v>
      </c>
      <c r="H8" s="16">
        <v>3140</v>
      </c>
      <c r="I8" s="15"/>
      <c r="J8" s="14"/>
      <c r="K8" s="16"/>
      <c r="L8" s="13"/>
      <c r="M8" s="16"/>
      <c r="N8" s="15"/>
      <c r="O8" s="16"/>
      <c r="P8" s="16"/>
      <c r="Q8" s="16"/>
      <c r="R8" s="16">
        <v>0</v>
      </c>
      <c r="S8" s="14"/>
      <c r="T8" s="16">
        <v>0</v>
      </c>
      <c r="U8" s="15"/>
      <c r="V8" s="16"/>
      <c r="W8" s="16"/>
      <c r="X8" s="16"/>
      <c r="Y8" s="16"/>
      <c r="Z8" s="14">
        <v>5</v>
      </c>
      <c r="AA8" s="14">
        <v>5</v>
      </c>
      <c r="AB8" s="14">
        <f t="shared" si="0"/>
        <v>3145</v>
      </c>
    </row>
    <row r="9" spans="1:28" x14ac:dyDescent="0.4">
      <c r="A9" s="11"/>
      <c r="B9" s="101">
        <v>1954</v>
      </c>
      <c r="C9" s="48">
        <v>82</v>
      </c>
      <c r="D9" s="16" t="s">
        <v>94</v>
      </c>
      <c r="E9" s="49">
        <v>3120</v>
      </c>
      <c r="F9" s="16">
        <v>938</v>
      </c>
      <c r="G9" s="14">
        <v>67</v>
      </c>
      <c r="H9" s="16">
        <v>4207</v>
      </c>
      <c r="I9" s="15"/>
      <c r="J9" s="14"/>
      <c r="K9" s="16"/>
      <c r="L9" s="13"/>
      <c r="M9" s="16"/>
      <c r="N9" s="15"/>
      <c r="O9" s="16"/>
      <c r="P9" s="16"/>
      <c r="Q9" s="16"/>
      <c r="R9" s="16">
        <v>0</v>
      </c>
      <c r="S9" s="14"/>
      <c r="T9" s="16">
        <v>0</v>
      </c>
      <c r="U9" s="15"/>
      <c r="V9" s="16"/>
      <c r="W9" s="16"/>
      <c r="X9" s="16"/>
      <c r="Y9" s="16"/>
      <c r="Z9" s="14">
        <v>16</v>
      </c>
      <c r="AA9" s="14">
        <v>16</v>
      </c>
      <c r="AB9" s="14">
        <f t="shared" si="0"/>
        <v>4223</v>
      </c>
    </row>
    <row r="10" spans="1:28" x14ac:dyDescent="0.4">
      <c r="A10" s="11"/>
      <c r="B10" s="101">
        <v>1955</v>
      </c>
      <c r="C10" s="48">
        <v>106</v>
      </c>
      <c r="D10" s="16" t="s">
        <v>94</v>
      </c>
      <c r="E10" s="49">
        <v>3110</v>
      </c>
      <c r="F10" s="16">
        <v>850</v>
      </c>
      <c r="G10" s="14">
        <v>82</v>
      </c>
      <c r="H10" s="16">
        <v>4148</v>
      </c>
      <c r="I10" s="15"/>
      <c r="J10" s="14"/>
      <c r="K10" s="16"/>
      <c r="L10" s="13"/>
      <c r="M10" s="16"/>
      <c r="N10" s="15"/>
      <c r="O10" s="16"/>
      <c r="P10" s="16"/>
      <c r="Q10" s="16"/>
      <c r="R10" s="16">
        <v>0</v>
      </c>
      <c r="S10" s="14"/>
      <c r="T10" s="16">
        <v>0</v>
      </c>
      <c r="U10" s="15"/>
      <c r="V10" s="16"/>
      <c r="W10" s="16"/>
      <c r="X10" s="16"/>
      <c r="Y10" s="16"/>
      <c r="Z10" s="14">
        <v>5</v>
      </c>
      <c r="AA10" s="14">
        <v>5</v>
      </c>
      <c r="AB10" s="14">
        <f t="shared" si="0"/>
        <v>4153</v>
      </c>
    </row>
    <row r="11" spans="1:28" x14ac:dyDescent="0.4">
      <c r="A11" s="11"/>
      <c r="B11" s="101">
        <v>1956</v>
      </c>
      <c r="C11" s="48">
        <v>133</v>
      </c>
      <c r="D11" s="16" t="s">
        <v>94</v>
      </c>
      <c r="E11" s="49">
        <v>3788</v>
      </c>
      <c r="F11" s="16">
        <v>1822</v>
      </c>
      <c r="G11" s="14">
        <v>41</v>
      </c>
      <c r="H11" s="16">
        <v>5784</v>
      </c>
      <c r="I11" s="15"/>
      <c r="J11" s="14"/>
      <c r="K11" s="16"/>
      <c r="L11" s="13"/>
      <c r="M11" s="16"/>
      <c r="N11" s="15"/>
      <c r="O11" s="16"/>
      <c r="P11" s="16"/>
      <c r="Q11" s="16"/>
      <c r="R11" s="16">
        <v>0</v>
      </c>
      <c r="S11" s="14"/>
      <c r="T11" s="16">
        <v>0</v>
      </c>
      <c r="U11" s="15"/>
      <c r="V11" s="16"/>
      <c r="W11" s="16"/>
      <c r="X11" s="16"/>
      <c r="Y11" s="16"/>
      <c r="Z11" s="14">
        <v>34</v>
      </c>
      <c r="AA11" s="14">
        <v>34</v>
      </c>
      <c r="AB11" s="14">
        <f t="shared" si="0"/>
        <v>5818</v>
      </c>
    </row>
    <row r="12" spans="1:28" x14ac:dyDescent="0.4">
      <c r="A12" s="11"/>
      <c r="B12" s="101">
        <v>1957</v>
      </c>
      <c r="C12" s="48">
        <v>71</v>
      </c>
      <c r="D12" s="16" t="s">
        <v>94</v>
      </c>
      <c r="E12" s="49">
        <v>3308</v>
      </c>
      <c r="F12" s="16">
        <v>2312</v>
      </c>
      <c r="G12" s="14">
        <v>76</v>
      </c>
      <c r="H12" s="16">
        <v>5767</v>
      </c>
      <c r="I12" s="15"/>
      <c r="J12" s="14"/>
      <c r="K12" s="16"/>
      <c r="L12" s="13"/>
      <c r="M12" s="16"/>
      <c r="N12" s="15"/>
      <c r="O12" s="16"/>
      <c r="P12" s="16"/>
      <c r="Q12" s="16"/>
      <c r="R12" s="16">
        <v>0</v>
      </c>
      <c r="S12" s="14"/>
      <c r="T12" s="16">
        <v>0</v>
      </c>
      <c r="U12" s="15"/>
      <c r="V12" s="16"/>
      <c r="W12" s="16"/>
      <c r="X12" s="16"/>
      <c r="Y12" s="16"/>
      <c r="Z12" s="14">
        <v>42</v>
      </c>
      <c r="AA12" s="14">
        <v>42</v>
      </c>
      <c r="AB12" s="14">
        <f t="shared" si="0"/>
        <v>5809</v>
      </c>
    </row>
    <row r="13" spans="1:28" x14ac:dyDescent="0.4">
      <c r="A13" s="11"/>
      <c r="B13" s="101">
        <v>1958</v>
      </c>
      <c r="C13" s="48">
        <v>82</v>
      </c>
      <c r="D13" s="49">
        <v>3</v>
      </c>
      <c r="E13" s="49">
        <v>4383</v>
      </c>
      <c r="F13" s="16">
        <v>2704</v>
      </c>
      <c r="G13" s="14">
        <v>127</v>
      </c>
      <c r="H13" s="16">
        <v>7299</v>
      </c>
      <c r="I13" s="15"/>
      <c r="J13" s="14"/>
      <c r="K13" s="16"/>
      <c r="L13" s="13"/>
      <c r="M13" s="16"/>
      <c r="N13" s="15"/>
      <c r="O13" s="16"/>
      <c r="P13" s="16"/>
      <c r="Q13" s="16">
        <v>543</v>
      </c>
      <c r="R13" s="16">
        <v>387</v>
      </c>
      <c r="S13" s="14"/>
      <c r="T13" s="16">
        <v>930</v>
      </c>
      <c r="U13" s="15"/>
      <c r="V13" s="16"/>
      <c r="W13" s="16"/>
      <c r="X13" s="16"/>
      <c r="Y13" s="16"/>
      <c r="Z13" s="14">
        <v>59</v>
      </c>
      <c r="AA13" s="14">
        <v>59</v>
      </c>
      <c r="AB13" s="14">
        <f t="shared" si="0"/>
        <v>8288</v>
      </c>
    </row>
    <row r="14" spans="1:28" x14ac:dyDescent="0.4">
      <c r="A14" s="11"/>
      <c r="B14" s="101">
        <v>1959</v>
      </c>
      <c r="C14" s="48">
        <v>87</v>
      </c>
      <c r="D14" s="49">
        <v>2</v>
      </c>
      <c r="E14" s="49">
        <v>4308</v>
      </c>
      <c r="F14" s="16">
        <v>2905</v>
      </c>
      <c r="G14" s="14">
        <v>200</v>
      </c>
      <c r="H14" s="16">
        <v>7502</v>
      </c>
      <c r="I14" s="15"/>
      <c r="J14" s="14"/>
      <c r="K14" s="16"/>
      <c r="L14" s="13"/>
      <c r="M14" s="16"/>
      <c r="N14" s="15"/>
      <c r="O14" s="16"/>
      <c r="P14" s="16"/>
      <c r="Q14" s="16">
        <v>391</v>
      </c>
      <c r="R14" s="16">
        <v>354</v>
      </c>
      <c r="S14" s="14"/>
      <c r="T14" s="16">
        <v>745</v>
      </c>
      <c r="U14" s="15"/>
      <c r="V14" s="16"/>
      <c r="W14" s="16"/>
      <c r="X14" s="16"/>
      <c r="Y14" s="16"/>
      <c r="Z14" s="14">
        <v>65</v>
      </c>
      <c r="AA14" s="14">
        <v>65</v>
      </c>
      <c r="AB14" s="14">
        <f t="shared" si="0"/>
        <v>8312</v>
      </c>
    </row>
    <row r="15" spans="1:28" x14ac:dyDescent="0.4">
      <c r="A15" s="11"/>
      <c r="B15" s="101">
        <v>1960</v>
      </c>
      <c r="C15" s="48">
        <v>161</v>
      </c>
      <c r="D15" s="49">
        <v>4</v>
      </c>
      <c r="E15" s="49">
        <v>3963</v>
      </c>
      <c r="F15" s="16">
        <v>1689</v>
      </c>
      <c r="G15" s="14">
        <v>87</v>
      </c>
      <c r="H15" s="16">
        <v>5904</v>
      </c>
      <c r="I15" s="15"/>
      <c r="J15" s="14"/>
      <c r="K15" s="16"/>
      <c r="L15" s="13"/>
      <c r="M15" s="16"/>
      <c r="N15" s="15"/>
      <c r="O15" s="16"/>
      <c r="P15" s="16"/>
      <c r="Q15" s="16">
        <v>398</v>
      </c>
      <c r="R15" s="16">
        <v>350</v>
      </c>
      <c r="S15" s="14"/>
      <c r="T15" s="16">
        <v>748</v>
      </c>
      <c r="U15" s="15"/>
      <c r="V15" s="16"/>
      <c r="W15" s="16"/>
      <c r="X15" s="16"/>
      <c r="Y15" s="16"/>
      <c r="Z15" s="14">
        <v>30</v>
      </c>
      <c r="AA15" s="14">
        <v>30</v>
      </c>
      <c r="AB15" s="14">
        <f t="shared" si="0"/>
        <v>6682</v>
      </c>
    </row>
    <row r="16" spans="1:28" x14ac:dyDescent="0.4">
      <c r="A16" s="11"/>
      <c r="B16" s="101">
        <v>1961</v>
      </c>
      <c r="C16" s="48">
        <v>161</v>
      </c>
      <c r="D16" s="49">
        <v>2</v>
      </c>
      <c r="E16" s="49">
        <v>4589</v>
      </c>
      <c r="F16" s="16">
        <v>1538</v>
      </c>
      <c r="G16" s="14">
        <v>98</v>
      </c>
      <c r="H16" s="16">
        <v>6388</v>
      </c>
      <c r="I16" s="15"/>
      <c r="J16" s="14"/>
      <c r="K16" s="16"/>
      <c r="L16" s="13"/>
      <c r="M16" s="16"/>
      <c r="N16" s="15"/>
      <c r="O16" s="16"/>
      <c r="P16" s="16"/>
      <c r="Q16" s="16">
        <v>306</v>
      </c>
      <c r="R16" s="16">
        <v>342</v>
      </c>
      <c r="S16" s="14"/>
      <c r="T16" s="16">
        <v>648</v>
      </c>
      <c r="U16" s="15"/>
      <c r="V16" s="16"/>
      <c r="W16" s="16"/>
      <c r="X16" s="16"/>
      <c r="Y16" s="16"/>
      <c r="Z16" s="14">
        <v>24</v>
      </c>
      <c r="AA16" s="14">
        <v>24</v>
      </c>
      <c r="AB16" s="14">
        <f t="shared" si="0"/>
        <v>7060</v>
      </c>
    </row>
    <row r="17" spans="1:28" x14ac:dyDescent="0.4">
      <c r="A17" s="11"/>
      <c r="B17" s="101">
        <v>1962</v>
      </c>
      <c r="C17" s="48">
        <v>197</v>
      </c>
      <c r="D17" s="49">
        <v>8</v>
      </c>
      <c r="E17" s="49">
        <v>5849</v>
      </c>
      <c r="F17" s="16">
        <v>1607</v>
      </c>
      <c r="G17" s="14">
        <v>108</v>
      </c>
      <c r="H17" s="16">
        <v>7769</v>
      </c>
      <c r="I17" s="15"/>
      <c r="J17" s="14"/>
      <c r="K17" s="16"/>
      <c r="L17" s="13"/>
      <c r="M17" s="16"/>
      <c r="N17" s="15"/>
      <c r="O17" s="16"/>
      <c r="P17" s="16"/>
      <c r="Q17" s="16">
        <v>332</v>
      </c>
      <c r="R17" s="16">
        <v>211</v>
      </c>
      <c r="S17" s="14"/>
      <c r="T17" s="16">
        <v>543</v>
      </c>
      <c r="U17" s="15"/>
      <c r="V17" s="16"/>
      <c r="W17" s="16"/>
      <c r="X17" s="16"/>
      <c r="Y17" s="16"/>
      <c r="Z17" s="14">
        <v>5</v>
      </c>
      <c r="AA17" s="14">
        <v>5</v>
      </c>
      <c r="AB17" s="14">
        <f t="shared" si="0"/>
        <v>8317</v>
      </c>
    </row>
    <row r="18" spans="1:28" x14ac:dyDescent="0.4">
      <c r="A18" s="11"/>
      <c r="B18" s="101">
        <v>1963</v>
      </c>
      <c r="C18" s="48">
        <v>92</v>
      </c>
      <c r="D18" s="49">
        <v>17</v>
      </c>
      <c r="E18" s="49">
        <v>6197</v>
      </c>
      <c r="F18" s="16">
        <v>1527</v>
      </c>
      <c r="G18" s="14">
        <v>292</v>
      </c>
      <c r="H18" s="16">
        <v>8125</v>
      </c>
      <c r="I18" s="15"/>
      <c r="J18" s="14"/>
      <c r="K18" s="16"/>
      <c r="L18" s="13"/>
      <c r="M18" s="16"/>
      <c r="N18" s="15"/>
      <c r="O18" s="16"/>
      <c r="P18" s="16"/>
      <c r="Q18" s="16">
        <v>560</v>
      </c>
      <c r="R18" s="16">
        <v>199</v>
      </c>
      <c r="S18" s="14"/>
      <c r="T18" s="16">
        <v>759</v>
      </c>
      <c r="U18" s="15"/>
      <c r="V18" s="16"/>
      <c r="W18" s="16"/>
      <c r="X18" s="16"/>
      <c r="Y18" s="16"/>
      <c r="Z18" s="14">
        <v>68</v>
      </c>
      <c r="AA18" s="14">
        <v>68</v>
      </c>
      <c r="AB18" s="14">
        <f t="shared" si="0"/>
        <v>8952</v>
      </c>
    </row>
    <row r="19" spans="1:28" x14ac:dyDescent="0.4">
      <c r="A19" s="11"/>
      <c r="B19" s="101">
        <v>1964</v>
      </c>
      <c r="C19" s="48">
        <v>81</v>
      </c>
      <c r="D19" s="49">
        <v>2</v>
      </c>
      <c r="E19" s="49">
        <v>14346</v>
      </c>
      <c r="F19" s="16">
        <v>2223</v>
      </c>
      <c r="G19" s="14">
        <v>41</v>
      </c>
      <c r="H19" s="16">
        <v>16693</v>
      </c>
      <c r="I19" s="15"/>
      <c r="J19" s="14"/>
      <c r="K19" s="16"/>
      <c r="L19" s="13"/>
      <c r="M19" s="16"/>
      <c r="N19" s="15"/>
      <c r="O19" s="16"/>
      <c r="P19" s="16"/>
      <c r="Q19" s="16">
        <v>392</v>
      </c>
      <c r="R19" s="16">
        <v>175</v>
      </c>
      <c r="S19" s="14"/>
      <c r="T19" s="16">
        <v>567</v>
      </c>
      <c r="U19" s="15"/>
      <c r="V19" s="16"/>
      <c r="W19" s="16"/>
      <c r="X19" s="16"/>
      <c r="Y19" s="16"/>
      <c r="Z19" s="14">
        <v>58</v>
      </c>
      <c r="AA19" s="14">
        <v>58</v>
      </c>
      <c r="AB19" s="14">
        <f t="shared" si="0"/>
        <v>17318</v>
      </c>
    </row>
    <row r="20" spans="1:28" x14ac:dyDescent="0.4">
      <c r="A20" s="11"/>
      <c r="B20" s="101">
        <v>1965</v>
      </c>
      <c r="C20" s="48">
        <v>81</v>
      </c>
      <c r="D20" s="49">
        <v>1</v>
      </c>
      <c r="E20" s="49">
        <v>11621</v>
      </c>
      <c r="F20" s="16">
        <v>2640</v>
      </c>
      <c r="G20" s="14">
        <v>73</v>
      </c>
      <c r="H20" s="16">
        <v>14416</v>
      </c>
      <c r="I20" s="15"/>
      <c r="J20" s="14"/>
      <c r="K20" s="16"/>
      <c r="L20" s="13"/>
      <c r="M20" s="16"/>
      <c r="N20" s="15"/>
      <c r="O20" s="16"/>
      <c r="P20" s="16"/>
      <c r="Q20" s="16">
        <v>355</v>
      </c>
      <c r="R20" s="16">
        <v>157</v>
      </c>
      <c r="S20" s="14"/>
      <c r="T20" s="16">
        <v>512</v>
      </c>
      <c r="U20" s="15"/>
      <c r="V20" s="16"/>
      <c r="W20" s="16"/>
      <c r="X20" s="16"/>
      <c r="Y20" s="16"/>
      <c r="Z20" s="14">
        <v>23</v>
      </c>
      <c r="AA20" s="14">
        <v>23</v>
      </c>
      <c r="AB20" s="14">
        <f t="shared" si="0"/>
        <v>14951</v>
      </c>
    </row>
    <row r="21" spans="1:28" x14ac:dyDescent="0.4">
      <c r="A21" s="11"/>
      <c r="B21" s="101">
        <v>1966</v>
      </c>
      <c r="C21" s="48">
        <v>226</v>
      </c>
      <c r="D21" s="49">
        <v>2</v>
      </c>
      <c r="E21" s="49">
        <v>8531</v>
      </c>
      <c r="F21" s="16">
        <v>1313</v>
      </c>
      <c r="G21" s="14">
        <v>31</v>
      </c>
      <c r="H21" s="16">
        <v>10103</v>
      </c>
      <c r="I21" s="15"/>
      <c r="J21" s="14"/>
      <c r="K21" s="16"/>
      <c r="L21" s="13"/>
      <c r="M21" s="16"/>
      <c r="N21" s="15"/>
      <c r="O21" s="16"/>
      <c r="P21" s="16"/>
      <c r="Q21" s="16">
        <v>370</v>
      </c>
      <c r="R21" s="16">
        <v>180</v>
      </c>
      <c r="S21" s="14"/>
      <c r="T21" s="16">
        <v>550</v>
      </c>
      <c r="U21" s="15"/>
      <c r="V21" s="16"/>
      <c r="W21" s="16"/>
      <c r="X21" s="16"/>
      <c r="Y21" s="16"/>
      <c r="Z21" s="14">
        <v>36</v>
      </c>
      <c r="AA21" s="14">
        <v>36</v>
      </c>
      <c r="AB21" s="14">
        <f t="shared" si="0"/>
        <v>10689</v>
      </c>
    </row>
    <row r="22" spans="1:28" x14ac:dyDescent="0.4">
      <c r="A22" s="11"/>
      <c r="B22" s="101">
        <v>1967</v>
      </c>
      <c r="C22" s="48">
        <v>82</v>
      </c>
      <c r="D22" s="49">
        <v>3</v>
      </c>
      <c r="E22" s="49">
        <v>11825</v>
      </c>
      <c r="F22" s="16">
        <v>1394</v>
      </c>
      <c r="G22" s="14">
        <v>75</v>
      </c>
      <c r="H22" s="16">
        <v>13379</v>
      </c>
      <c r="I22" s="15"/>
      <c r="J22" s="14"/>
      <c r="K22" s="16"/>
      <c r="L22" s="13"/>
      <c r="M22" s="16"/>
      <c r="N22" s="15" t="s">
        <v>27</v>
      </c>
      <c r="O22" s="16">
        <v>0</v>
      </c>
      <c r="P22" s="16">
        <v>141</v>
      </c>
      <c r="Q22" s="16">
        <v>387</v>
      </c>
      <c r="R22" s="16">
        <v>63</v>
      </c>
      <c r="S22" s="14"/>
      <c r="T22" s="16">
        <v>591</v>
      </c>
      <c r="U22" s="15"/>
      <c r="V22" s="16"/>
      <c r="W22" s="16"/>
      <c r="X22" s="16"/>
      <c r="Y22" s="16"/>
      <c r="Z22" s="14">
        <v>49</v>
      </c>
      <c r="AA22" s="14">
        <v>49</v>
      </c>
      <c r="AB22" s="14">
        <f t="shared" si="0"/>
        <v>14019</v>
      </c>
    </row>
    <row r="23" spans="1:28" x14ac:dyDescent="0.4">
      <c r="A23" s="11"/>
      <c r="B23" s="101">
        <v>1968</v>
      </c>
      <c r="C23" s="48">
        <v>71</v>
      </c>
      <c r="D23" s="49">
        <v>0</v>
      </c>
      <c r="E23" s="49">
        <v>16143</v>
      </c>
      <c r="F23" s="16">
        <v>914</v>
      </c>
      <c r="G23" s="14">
        <v>58</v>
      </c>
      <c r="H23" s="16">
        <v>17186</v>
      </c>
      <c r="I23" s="15"/>
      <c r="J23" s="14"/>
      <c r="K23" s="16"/>
      <c r="L23" s="13"/>
      <c r="M23" s="16"/>
      <c r="N23" s="15" t="s">
        <v>27</v>
      </c>
      <c r="O23" s="16">
        <v>40</v>
      </c>
      <c r="P23" s="16">
        <v>134</v>
      </c>
      <c r="Q23" s="16">
        <v>333</v>
      </c>
      <c r="R23" s="16">
        <v>34</v>
      </c>
      <c r="S23" s="14"/>
      <c r="T23" s="16">
        <v>541</v>
      </c>
      <c r="U23" s="15"/>
      <c r="V23" s="16"/>
      <c r="W23" s="16"/>
      <c r="X23" s="16"/>
      <c r="Y23" s="16"/>
      <c r="Z23" s="14">
        <v>51</v>
      </c>
      <c r="AA23" s="14">
        <v>51</v>
      </c>
      <c r="AB23" s="14">
        <f t="shared" si="0"/>
        <v>17778</v>
      </c>
    </row>
    <row r="24" spans="1:28" x14ac:dyDescent="0.4">
      <c r="A24" s="11"/>
      <c r="B24" s="101">
        <v>1969</v>
      </c>
      <c r="C24" s="48">
        <v>71</v>
      </c>
      <c r="D24" s="49">
        <v>3</v>
      </c>
      <c r="E24" s="49">
        <v>9147</v>
      </c>
      <c r="F24" s="16">
        <v>2516</v>
      </c>
      <c r="G24" s="14">
        <v>81</v>
      </c>
      <c r="H24" s="16">
        <v>11818</v>
      </c>
      <c r="I24" s="15"/>
      <c r="J24" s="14"/>
      <c r="K24" s="16"/>
      <c r="L24" s="13"/>
      <c r="M24" s="16"/>
      <c r="N24" s="15" t="s">
        <v>27</v>
      </c>
      <c r="O24" s="16">
        <v>5</v>
      </c>
      <c r="P24" s="16">
        <v>159</v>
      </c>
      <c r="Q24" s="16">
        <v>573</v>
      </c>
      <c r="R24" s="16">
        <v>28</v>
      </c>
      <c r="S24" s="14"/>
      <c r="T24" s="16">
        <v>765</v>
      </c>
      <c r="U24" s="15"/>
      <c r="V24" s="16"/>
      <c r="W24" s="16"/>
      <c r="X24" s="16"/>
      <c r="Y24" s="16"/>
      <c r="Z24" s="14">
        <v>30</v>
      </c>
      <c r="AA24" s="14">
        <v>30</v>
      </c>
      <c r="AB24" s="14">
        <f t="shared" si="0"/>
        <v>12613</v>
      </c>
    </row>
    <row r="25" spans="1:28" x14ac:dyDescent="0.4">
      <c r="A25" s="11"/>
      <c r="B25" s="101">
        <v>1970</v>
      </c>
      <c r="C25" s="48">
        <v>55</v>
      </c>
      <c r="D25" s="49">
        <v>3</v>
      </c>
      <c r="E25" s="49">
        <v>13867</v>
      </c>
      <c r="F25" s="16">
        <v>824</v>
      </c>
      <c r="G25" s="14">
        <v>153</v>
      </c>
      <c r="H25" s="16">
        <v>14902</v>
      </c>
      <c r="I25" s="15"/>
      <c r="J25" s="14"/>
      <c r="K25" s="16"/>
      <c r="L25" s="13"/>
      <c r="M25" s="16"/>
      <c r="N25" s="15" t="s">
        <v>27</v>
      </c>
      <c r="O25" s="16">
        <v>8</v>
      </c>
      <c r="P25" s="16">
        <v>175</v>
      </c>
      <c r="Q25" s="16">
        <v>495</v>
      </c>
      <c r="R25" s="16">
        <v>6</v>
      </c>
      <c r="S25" s="14"/>
      <c r="T25" s="16">
        <v>684</v>
      </c>
      <c r="U25" s="15"/>
      <c r="V25" s="16"/>
      <c r="W25" s="16"/>
      <c r="X25" s="16"/>
      <c r="Y25" s="16"/>
      <c r="Z25" s="14">
        <v>18</v>
      </c>
      <c r="AA25" s="14">
        <v>18</v>
      </c>
      <c r="AB25" s="14">
        <f t="shared" si="0"/>
        <v>15604</v>
      </c>
    </row>
    <row r="26" spans="1:28" x14ac:dyDescent="0.4">
      <c r="A26" s="11"/>
      <c r="B26" s="101">
        <v>1971</v>
      </c>
      <c r="C26" s="48">
        <v>61</v>
      </c>
      <c r="D26" s="49">
        <v>10</v>
      </c>
      <c r="E26" s="49">
        <v>11891</v>
      </c>
      <c r="F26" s="16">
        <v>1674</v>
      </c>
      <c r="G26" s="14">
        <v>307</v>
      </c>
      <c r="H26" s="16">
        <v>13943</v>
      </c>
      <c r="I26" s="15">
        <v>0</v>
      </c>
      <c r="J26" s="14"/>
      <c r="K26" s="16">
        <v>0</v>
      </c>
      <c r="L26" s="13"/>
      <c r="M26" s="16"/>
      <c r="N26" s="15" t="s">
        <v>27</v>
      </c>
      <c r="O26" s="16">
        <v>16</v>
      </c>
      <c r="P26" s="16">
        <v>101</v>
      </c>
      <c r="Q26" s="16">
        <v>449</v>
      </c>
      <c r="R26" s="16">
        <v>18</v>
      </c>
      <c r="S26" s="14"/>
      <c r="T26" s="16">
        <v>584</v>
      </c>
      <c r="U26" s="15"/>
      <c r="V26" s="16"/>
      <c r="W26" s="16"/>
      <c r="X26" s="16"/>
      <c r="Y26" s="16"/>
      <c r="Z26" s="14">
        <v>17</v>
      </c>
      <c r="AA26" s="14">
        <v>17</v>
      </c>
      <c r="AB26" s="14">
        <f t="shared" si="0"/>
        <v>14544</v>
      </c>
    </row>
    <row r="27" spans="1:28" x14ac:dyDescent="0.4">
      <c r="A27" s="11"/>
      <c r="B27" s="101">
        <v>1972</v>
      </c>
      <c r="C27" s="48">
        <v>72</v>
      </c>
      <c r="D27" s="49">
        <v>243</v>
      </c>
      <c r="E27" s="49">
        <v>7988</v>
      </c>
      <c r="F27" s="16">
        <v>827</v>
      </c>
      <c r="G27" s="14">
        <v>94</v>
      </c>
      <c r="H27" s="16">
        <v>9224</v>
      </c>
      <c r="I27" s="15">
        <v>0</v>
      </c>
      <c r="J27" s="14"/>
      <c r="K27" s="16">
        <v>0</v>
      </c>
      <c r="L27" s="13"/>
      <c r="M27" s="16"/>
      <c r="N27" s="15" t="s">
        <v>27</v>
      </c>
      <c r="O27" s="16">
        <v>1</v>
      </c>
      <c r="P27" s="16">
        <v>124</v>
      </c>
      <c r="Q27" s="16">
        <v>389</v>
      </c>
      <c r="R27" s="16">
        <v>1</v>
      </c>
      <c r="S27" s="14"/>
      <c r="T27" s="16">
        <v>515</v>
      </c>
      <c r="U27" s="15"/>
      <c r="V27" s="16"/>
      <c r="W27" s="16"/>
      <c r="X27" s="16"/>
      <c r="Y27" s="16"/>
      <c r="Z27" s="14">
        <v>21</v>
      </c>
      <c r="AA27" s="14">
        <v>21</v>
      </c>
      <c r="AB27" s="14">
        <f t="shared" si="0"/>
        <v>9760</v>
      </c>
    </row>
    <row r="28" spans="1:28" x14ac:dyDescent="0.4">
      <c r="A28" s="11"/>
      <c r="B28" s="101">
        <v>1973</v>
      </c>
      <c r="C28" s="48">
        <v>80</v>
      </c>
      <c r="D28" s="49">
        <v>3265</v>
      </c>
      <c r="E28" s="49">
        <v>7107</v>
      </c>
      <c r="F28" s="16">
        <v>476</v>
      </c>
      <c r="G28" s="14">
        <v>146</v>
      </c>
      <c r="H28" s="16">
        <v>11074</v>
      </c>
      <c r="I28" s="15">
        <v>0</v>
      </c>
      <c r="J28" s="14"/>
      <c r="K28" s="16">
        <v>0</v>
      </c>
      <c r="L28" s="13"/>
      <c r="M28" s="16"/>
      <c r="N28" s="15" t="s">
        <v>27</v>
      </c>
      <c r="O28" s="16">
        <v>4</v>
      </c>
      <c r="P28" s="16">
        <v>115</v>
      </c>
      <c r="Q28" s="16">
        <v>569</v>
      </c>
      <c r="R28" s="16">
        <v>20</v>
      </c>
      <c r="S28" s="14"/>
      <c r="T28" s="16">
        <v>708</v>
      </c>
      <c r="U28" s="15"/>
      <c r="V28" s="16"/>
      <c r="W28" s="16"/>
      <c r="X28" s="16"/>
      <c r="Y28" s="16"/>
      <c r="Z28" s="14">
        <v>9</v>
      </c>
      <c r="AA28" s="14">
        <v>9</v>
      </c>
      <c r="AB28" s="14">
        <f t="shared" si="0"/>
        <v>11791</v>
      </c>
    </row>
    <row r="29" spans="1:28" x14ac:dyDescent="0.4">
      <c r="A29" s="11"/>
      <c r="B29" s="101">
        <v>1974</v>
      </c>
      <c r="C29" s="48">
        <v>90</v>
      </c>
      <c r="D29" s="49">
        <v>3112</v>
      </c>
      <c r="E29" s="49">
        <v>7076</v>
      </c>
      <c r="F29" s="16">
        <v>581</v>
      </c>
      <c r="G29" s="14">
        <v>104</v>
      </c>
      <c r="H29" s="16">
        <v>10963</v>
      </c>
      <c r="I29" s="15">
        <v>0</v>
      </c>
      <c r="J29" s="14"/>
      <c r="K29" s="16">
        <v>0</v>
      </c>
      <c r="L29" s="13"/>
      <c r="M29" s="16"/>
      <c r="N29" s="15" t="s">
        <v>27</v>
      </c>
      <c r="O29" s="16">
        <v>7</v>
      </c>
      <c r="P29" s="16">
        <v>53</v>
      </c>
      <c r="Q29" s="16">
        <v>674</v>
      </c>
      <c r="R29" s="16">
        <v>58</v>
      </c>
      <c r="S29" s="14"/>
      <c r="T29" s="16">
        <v>792</v>
      </c>
      <c r="U29" s="15"/>
      <c r="V29" s="16"/>
      <c r="W29" s="16"/>
      <c r="X29" s="16"/>
      <c r="Y29" s="16"/>
      <c r="Z29" s="14">
        <v>55</v>
      </c>
      <c r="AA29" s="14">
        <v>55</v>
      </c>
      <c r="AB29" s="14">
        <f t="shared" si="0"/>
        <v>11810</v>
      </c>
    </row>
    <row r="30" spans="1:28" x14ac:dyDescent="0.4">
      <c r="A30" s="11"/>
      <c r="B30" s="101">
        <v>1975</v>
      </c>
      <c r="C30" s="48">
        <v>105</v>
      </c>
      <c r="D30" s="49">
        <v>6534</v>
      </c>
      <c r="E30" s="49">
        <v>5605</v>
      </c>
      <c r="F30" s="16">
        <v>492</v>
      </c>
      <c r="G30" s="14">
        <v>89</v>
      </c>
      <c r="H30" s="16">
        <v>12825</v>
      </c>
      <c r="I30" s="15">
        <v>0</v>
      </c>
      <c r="J30" s="14"/>
      <c r="K30" s="16">
        <v>0</v>
      </c>
      <c r="L30" s="13"/>
      <c r="M30" s="16"/>
      <c r="N30" s="15" t="s">
        <v>27</v>
      </c>
      <c r="O30" s="16">
        <v>7</v>
      </c>
      <c r="P30" s="16">
        <v>86</v>
      </c>
      <c r="Q30" s="16">
        <v>796</v>
      </c>
      <c r="R30" s="16">
        <v>3</v>
      </c>
      <c r="S30" s="14"/>
      <c r="T30" s="16">
        <v>892</v>
      </c>
      <c r="U30" s="15"/>
      <c r="V30" s="16"/>
      <c r="W30" s="16"/>
      <c r="X30" s="16"/>
      <c r="Y30" s="16"/>
      <c r="Z30" s="14">
        <v>27</v>
      </c>
      <c r="AA30" s="14">
        <v>27</v>
      </c>
      <c r="AB30" s="14">
        <f t="shared" si="0"/>
        <v>13744</v>
      </c>
    </row>
    <row r="31" spans="1:28" x14ac:dyDescent="0.4">
      <c r="A31" s="11"/>
      <c r="B31" s="101">
        <v>1976</v>
      </c>
      <c r="C31" s="48">
        <v>37</v>
      </c>
      <c r="D31" s="49">
        <v>3561</v>
      </c>
      <c r="E31" s="49">
        <v>5414</v>
      </c>
      <c r="F31" s="16">
        <v>441</v>
      </c>
      <c r="G31" s="14">
        <v>107</v>
      </c>
      <c r="H31" s="16">
        <v>9560</v>
      </c>
      <c r="I31" s="15">
        <v>0</v>
      </c>
      <c r="J31" s="14"/>
      <c r="K31" s="16">
        <v>0</v>
      </c>
      <c r="L31" s="13"/>
      <c r="M31" s="16"/>
      <c r="N31" s="15" t="s">
        <v>27</v>
      </c>
      <c r="O31" s="16">
        <v>9</v>
      </c>
      <c r="P31" s="16">
        <v>61</v>
      </c>
      <c r="Q31" s="16">
        <v>379</v>
      </c>
      <c r="R31" s="16">
        <v>70</v>
      </c>
      <c r="S31" s="14"/>
      <c r="T31" s="16">
        <v>519</v>
      </c>
      <c r="U31" s="15"/>
      <c r="V31" s="16"/>
      <c r="W31" s="16"/>
      <c r="X31" s="16"/>
      <c r="Y31" s="16"/>
      <c r="Z31" s="14">
        <v>31</v>
      </c>
      <c r="AA31" s="14">
        <v>31</v>
      </c>
      <c r="AB31" s="14">
        <f t="shared" si="0"/>
        <v>10110</v>
      </c>
    </row>
    <row r="32" spans="1:28" x14ac:dyDescent="0.4">
      <c r="A32" s="11"/>
      <c r="B32" s="101">
        <v>1977</v>
      </c>
      <c r="C32" s="48">
        <v>103</v>
      </c>
      <c r="D32" s="49">
        <v>4424</v>
      </c>
      <c r="E32" s="49">
        <v>3290</v>
      </c>
      <c r="F32" s="16">
        <v>337</v>
      </c>
      <c r="G32" s="14">
        <v>107</v>
      </c>
      <c r="H32" s="16">
        <v>8261</v>
      </c>
      <c r="I32" s="15">
        <v>0</v>
      </c>
      <c r="J32" s="14"/>
      <c r="K32" s="16">
        <v>0</v>
      </c>
      <c r="L32" s="13"/>
      <c r="M32" s="16"/>
      <c r="N32" s="15" t="s">
        <v>27</v>
      </c>
      <c r="O32" s="16">
        <v>9</v>
      </c>
      <c r="P32" s="16">
        <v>207</v>
      </c>
      <c r="Q32" s="16">
        <v>541</v>
      </c>
      <c r="R32" s="16">
        <v>3</v>
      </c>
      <c r="S32" s="14"/>
      <c r="T32" s="16">
        <v>760</v>
      </c>
      <c r="U32" s="15"/>
      <c r="V32" s="16"/>
      <c r="W32" s="16"/>
      <c r="X32" s="16"/>
      <c r="Y32" s="16"/>
      <c r="Z32" s="14">
        <v>41</v>
      </c>
      <c r="AA32" s="14">
        <v>41</v>
      </c>
      <c r="AB32" s="14">
        <f t="shared" si="0"/>
        <v>9062</v>
      </c>
    </row>
    <row r="33" spans="1:28" x14ac:dyDescent="0.4">
      <c r="A33" s="11"/>
      <c r="B33" s="101">
        <v>1978</v>
      </c>
      <c r="C33" s="48">
        <v>93</v>
      </c>
      <c r="D33" s="49">
        <v>5593</v>
      </c>
      <c r="E33" s="49">
        <v>4227</v>
      </c>
      <c r="F33" s="16">
        <v>210</v>
      </c>
      <c r="G33" s="14">
        <v>243</v>
      </c>
      <c r="H33" s="16">
        <v>10366</v>
      </c>
      <c r="I33" s="15">
        <v>0</v>
      </c>
      <c r="J33" s="14"/>
      <c r="K33" s="16">
        <v>0</v>
      </c>
      <c r="L33" s="13"/>
      <c r="M33" s="16"/>
      <c r="N33" s="15" t="s">
        <v>27</v>
      </c>
      <c r="O33" s="16">
        <v>7</v>
      </c>
      <c r="P33" s="16">
        <v>70</v>
      </c>
      <c r="Q33" s="16">
        <v>618</v>
      </c>
      <c r="R33" s="16">
        <v>1</v>
      </c>
      <c r="S33" s="14"/>
      <c r="T33" s="16">
        <v>696</v>
      </c>
      <c r="U33" s="15"/>
      <c r="V33" s="16"/>
      <c r="W33" s="16"/>
      <c r="X33" s="16"/>
      <c r="Y33" s="16"/>
      <c r="Z33" s="14">
        <v>37</v>
      </c>
      <c r="AA33" s="14">
        <v>37</v>
      </c>
      <c r="AB33" s="14">
        <f t="shared" si="0"/>
        <v>11099</v>
      </c>
    </row>
    <row r="34" spans="1:28" x14ac:dyDescent="0.4">
      <c r="A34" s="11"/>
      <c r="B34" s="101">
        <v>1979</v>
      </c>
      <c r="C34" s="48">
        <v>66</v>
      </c>
      <c r="D34" s="49">
        <v>2532</v>
      </c>
      <c r="E34" s="49">
        <v>5948</v>
      </c>
      <c r="F34" s="16">
        <v>327</v>
      </c>
      <c r="G34" s="14">
        <v>133</v>
      </c>
      <c r="H34" s="16">
        <v>9006</v>
      </c>
      <c r="I34" s="15">
        <v>0</v>
      </c>
      <c r="J34" s="14"/>
      <c r="K34" s="16">
        <v>0</v>
      </c>
      <c r="L34" s="13"/>
      <c r="M34" s="16"/>
      <c r="N34" s="15">
        <v>2</v>
      </c>
      <c r="O34" s="16">
        <v>18</v>
      </c>
      <c r="P34" s="16">
        <v>104</v>
      </c>
      <c r="Q34" s="16">
        <v>458</v>
      </c>
      <c r="R34" s="16">
        <v>0</v>
      </c>
      <c r="S34" s="14"/>
      <c r="T34" s="16">
        <v>582</v>
      </c>
      <c r="U34" s="15"/>
      <c r="V34" s="16"/>
      <c r="W34" s="16"/>
      <c r="X34" s="16"/>
      <c r="Y34" s="16"/>
      <c r="Z34" s="14">
        <v>36</v>
      </c>
      <c r="AA34" s="14">
        <v>36</v>
      </c>
      <c r="AB34" s="14">
        <f t="shared" si="0"/>
        <v>9624</v>
      </c>
    </row>
    <row r="35" spans="1:28" x14ac:dyDescent="0.4">
      <c r="A35" s="11"/>
      <c r="B35" s="101">
        <v>1980</v>
      </c>
      <c r="C35" s="48">
        <v>80</v>
      </c>
      <c r="D35" s="49">
        <v>3467</v>
      </c>
      <c r="E35" s="49">
        <v>6990</v>
      </c>
      <c r="F35" s="16">
        <v>397</v>
      </c>
      <c r="G35" s="14">
        <v>59</v>
      </c>
      <c r="H35" s="16">
        <v>10993</v>
      </c>
      <c r="I35" s="15">
        <v>73</v>
      </c>
      <c r="J35" s="14"/>
      <c r="K35" s="16">
        <v>73</v>
      </c>
      <c r="L35" s="13"/>
      <c r="M35" s="16"/>
      <c r="N35" s="15" t="s">
        <v>27</v>
      </c>
      <c r="O35" s="16">
        <v>39</v>
      </c>
      <c r="P35" s="16">
        <v>92</v>
      </c>
      <c r="Q35" s="16">
        <v>284</v>
      </c>
      <c r="R35" s="16">
        <v>1</v>
      </c>
      <c r="S35" s="14"/>
      <c r="T35" s="16">
        <v>416</v>
      </c>
      <c r="U35" s="15"/>
      <c r="V35" s="16"/>
      <c r="W35" s="16"/>
      <c r="X35" s="16"/>
      <c r="Y35" s="16"/>
      <c r="Z35" s="14">
        <v>33</v>
      </c>
      <c r="AA35" s="14">
        <v>33</v>
      </c>
      <c r="AB35" s="14">
        <f t="shared" si="0"/>
        <v>11515</v>
      </c>
    </row>
    <row r="36" spans="1:28" x14ac:dyDescent="0.4">
      <c r="A36" s="11"/>
      <c r="B36" s="101">
        <v>1981</v>
      </c>
      <c r="C36" s="48">
        <v>88</v>
      </c>
      <c r="D36" s="49">
        <v>3866</v>
      </c>
      <c r="E36" s="49">
        <v>4377</v>
      </c>
      <c r="F36" s="16">
        <v>385</v>
      </c>
      <c r="G36" s="14">
        <v>69</v>
      </c>
      <c r="H36" s="16">
        <v>8785</v>
      </c>
      <c r="I36" s="15">
        <v>0</v>
      </c>
      <c r="J36" s="14"/>
      <c r="K36" s="16">
        <v>0</v>
      </c>
      <c r="L36" s="13"/>
      <c r="M36" s="16"/>
      <c r="N36" s="15" t="s">
        <v>27</v>
      </c>
      <c r="O36" s="16">
        <v>25</v>
      </c>
      <c r="P36" s="16">
        <v>70</v>
      </c>
      <c r="Q36" s="16">
        <v>508</v>
      </c>
      <c r="R36" s="16">
        <v>0</v>
      </c>
      <c r="S36" s="14"/>
      <c r="T36" s="16">
        <v>603</v>
      </c>
      <c r="U36" s="15"/>
      <c r="V36" s="16"/>
      <c r="W36" s="16"/>
      <c r="X36" s="16"/>
      <c r="Y36" s="16"/>
      <c r="Z36" s="14">
        <v>60</v>
      </c>
      <c r="AA36" s="14">
        <v>60</v>
      </c>
      <c r="AB36" s="14">
        <f t="shared" si="0"/>
        <v>9448</v>
      </c>
    </row>
    <row r="37" spans="1:28" x14ac:dyDescent="0.4">
      <c r="A37" s="11"/>
      <c r="B37" s="101">
        <v>1982</v>
      </c>
      <c r="C37" s="48">
        <v>52</v>
      </c>
      <c r="D37" s="49">
        <v>2351</v>
      </c>
      <c r="E37" s="49">
        <v>5666</v>
      </c>
      <c r="F37" s="16">
        <v>476</v>
      </c>
      <c r="G37" s="14">
        <v>128</v>
      </c>
      <c r="H37" s="16">
        <v>8673</v>
      </c>
      <c r="I37" s="15">
        <v>102</v>
      </c>
      <c r="J37" s="14"/>
      <c r="K37" s="16">
        <v>102</v>
      </c>
      <c r="L37" s="13"/>
      <c r="M37" s="16"/>
      <c r="N37" s="15" t="s">
        <v>27</v>
      </c>
      <c r="O37" s="16">
        <v>26</v>
      </c>
      <c r="P37" s="16">
        <v>112</v>
      </c>
      <c r="Q37" s="16">
        <v>404</v>
      </c>
      <c r="R37" s="16">
        <v>0</v>
      </c>
      <c r="S37" s="14"/>
      <c r="T37" s="16">
        <v>542</v>
      </c>
      <c r="U37" s="15"/>
      <c r="V37" s="16"/>
      <c r="W37" s="16"/>
      <c r="X37" s="16"/>
      <c r="Y37" s="16"/>
      <c r="Z37" s="14">
        <v>41</v>
      </c>
      <c r="AA37" s="14">
        <v>41</v>
      </c>
      <c r="AB37" s="14">
        <f t="shared" si="0"/>
        <v>9358</v>
      </c>
    </row>
    <row r="38" spans="1:28" x14ac:dyDescent="0.4">
      <c r="A38" s="11"/>
      <c r="B38" s="101">
        <v>1983</v>
      </c>
      <c r="C38" s="48">
        <v>124</v>
      </c>
      <c r="D38" s="49">
        <v>1867</v>
      </c>
      <c r="E38" s="49">
        <v>4052</v>
      </c>
      <c r="F38" s="16">
        <v>547</v>
      </c>
      <c r="G38" s="14">
        <v>156</v>
      </c>
      <c r="H38" s="16">
        <v>6746</v>
      </c>
      <c r="I38" s="15">
        <v>49</v>
      </c>
      <c r="J38" s="14"/>
      <c r="K38" s="16">
        <v>49</v>
      </c>
      <c r="L38" s="13"/>
      <c r="M38" s="16"/>
      <c r="N38" s="15" t="s">
        <v>27</v>
      </c>
      <c r="O38" s="16">
        <v>31</v>
      </c>
      <c r="P38" s="16">
        <v>144</v>
      </c>
      <c r="Q38" s="16">
        <v>555</v>
      </c>
      <c r="R38" s="16">
        <v>39</v>
      </c>
      <c r="S38" s="14"/>
      <c r="T38" s="16">
        <v>769</v>
      </c>
      <c r="U38" s="15"/>
      <c r="V38" s="16"/>
      <c r="W38" s="16"/>
      <c r="X38" s="16"/>
      <c r="Y38" s="16"/>
      <c r="Z38" s="14">
        <v>39</v>
      </c>
      <c r="AA38" s="14">
        <v>39</v>
      </c>
      <c r="AB38" s="14">
        <f t="shared" si="0"/>
        <v>7603</v>
      </c>
    </row>
    <row r="39" spans="1:28" x14ac:dyDescent="0.4">
      <c r="A39" s="11"/>
      <c r="B39" s="101">
        <v>1984</v>
      </c>
      <c r="C39" s="48">
        <v>144</v>
      </c>
      <c r="D39" s="49">
        <v>2333</v>
      </c>
      <c r="E39" s="49">
        <v>3901</v>
      </c>
      <c r="F39" s="16">
        <v>398</v>
      </c>
      <c r="G39" s="14">
        <v>177</v>
      </c>
      <c r="H39" s="16">
        <v>6953</v>
      </c>
      <c r="I39" s="15">
        <v>39</v>
      </c>
      <c r="J39" s="14"/>
      <c r="K39" s="16">
        <v>39</v>
      </c>
      <c r="L39" s="13"/>
      <c r="M39" s="16"/>
      <c r="N39" s="15" t="s">
        <v>27</v>
      </c>
      <c r="O39" s="16">
        <v>16</v>
      </c>
      <c r="P39" s="16">
        <v>314</v>
      </c>
      <c r="Q39" s="16">
        <v>965</v>
      </c>
      <c r="R39" s="16">
        <v>0</v>
      </c>
      <c r="S39" s="14"/>
      <c r="T39" s="16">
        <v>1295</v>
      </c>
      <c r="U39" s="15"/>
      <c r="V39" s="16"/>
      <c r="W39" s="16"/>
      <c r="X39" s="16"/>
      <c r="Y39" s="16"/>
      <c r="Z39" s="14">
        <v>36</v>
      </c>
      <c r="AA39" s="14">
        <v>36</v>
      </c>
      <c r="AB39" s="14">
        <f t="shared" si="0"/>
        <v>8323</v>
      </c>
    </row>
    <row r="40" spans="1:28" x14ac:dyDescent="0.4">
      <c r="A40" s="11"/>
      <c r="B40" s="101">
        <v>1985</v>
      </c>
      <c r="C40" s="48">
        <v>81</v>
      </c>
      <c r="D40" s="49">
        <v>2363</v>
      </c>
      <c r="E40" s="49">
        <v>4632</v>
      </c>
      <c r="F40" s="16">
        <v>499</v>
      </c>
      <c r="G40" s="14">
        <v>153</v>
      </c>
      <c r="H40" s="16">
        <v>7728</v>
      </c>
      <c r="I40" s="15">
        <v>13</v>
      </c>
      <c r="J40" s="14"/>
      <c r="K40" s="16">
        <v>13</v>
      </c>
      <c r="L40" s="13"/>
      <c r="M40" s="16"/>
      <c r="N40" s="15">
        <v>1</v>
      </c>
      <c r="O40" s="16">
        <v>6</v>
      </c>
      <c r="P40" s="16">
        <v>152</v>
      </c>
      <c r="Q40" s="16">
        <v>513</v>
      </c>
      <c r="R40" s="16">
        <v>23</v>
      </c>
      <c r="S40" s="14"/>
      <c r="T40" s="16">
        <v>695</v>
      </c>
      <c r="U40" s="15"/>
      <c r="V40" s="16"/>
      <c r="W40" s="16">
        <v>18</v>
      </c>
      <c r="X40" s="16"/>
      <c r="Y40" s="16"/>
      <c r="Z40" s="14">
        <v>42</v>
      </c>
      <c r="AA40" s="14">
        <v>60</v>
      </c>
      <c r="AB40" s="14">
        <f t="shared" si="0"/>
        <v>8496</v>
      </c>
    </row>
    <row r="41" spans="1:28" x14ac:dyDescent="0.4">
      <c r="A41" s="11"/>
      <c r="B41" s="101">
        <v>1986</v>
      </c>
      <c r="C41" s="48">
        <v>131</v>
      </c>
      <c r="D41" s="49">
        <v>3584</v>
      </c>
      <c r="E41" s="49">
        <v>7336</v>
      </c>
      <c r="F41" s="16">
        <v>343</v>
      </c>
      <c r="G41" s="14">
        <v>103</v>
      </c>
      <c r="H41" s="16">
        <v>11497</v>
      </c>
      <c r="I41" s="15">
        <v>14</v>
      </c>
      <c r="J41" s="14"/>
      <c r="K41" s="16">
        <v>14</v>
      </c>
      <c r="L41" s="13"/>
      <c r="M41" s="16"/>
      <c r="N41" s="15" t="s">
        <v>27</v>
      </c>
      <c r="O41" s="16">
        <v>13</v>
      </c>
      <c r="P41" s="16">
        <v>119</v>
      </c>
      <c r="Q41" s="16">
        <v>179</v>
      </c>
      <c r="R41" s="16">
        <v>16</v>
      </c>
      <c r="S41" s="14"/>
      <c r="T41" s="16">
        <v>327</v>
      </c>
      <c r="U41" s="15"/>
      <c r="V41" s="16"/>
      <c r="W41" s="16">
        <v>19</v>
      </c>
      <c r="X41" s="16"/>
      <c r="Y41" s="16"/>
      <c r="Z41" s="14">
        <v>19</v>
      </c>
      <c r="AA41" s="14">
        <v>38</v>
      </c>
      <c r="AB41" s="14">
        <f t="shared" si="0"/>
        <v>11876</v>
      </c>
    </row>
    <row r="42" spans="1:28" x14ac:dyDescent="0.4">
      <c r="A42" s="11"/>
      <c r="B42" s="101">
        <v>1987</v>
      </c>
      <c r="C42" s="48">
        <v>102</v>
      </c>
      <c r="D42" s="49">
        <v>1888</v>
      </c>
      <c r="E42" s="49">
        <v>8731</v>
      </c>
      <c r="F42" s="16">
        <v>244</v>
      </c>
      <c r="G42" s="14">
        <v>167</v>
      </c>
      <c r="H42" s="16">
        <v>11132</v>
      </c>
      <c r="I42" s="15">
        <v>15</v>
      </c>
      <c r="J42" s="14"/>
      <c r="K42" s="16">
        <v>15</v>
      </c>
      <c r="L42" s="13"/>
      <c r="M42" s="16"/>
      <c r="N42" s="15">
        <v>1</v>
      </c>
      <c r="O42" s="16">
        <v>2</v>
      </c>
      <c r="P42" s="16">
        <v>132</v>
      </c>
      <c r="Q42" s="16">
        <v>414</v>
      </c>
      <c r="R42" s="16">
        <v>16</v>
      </c>
      <c r="S42" s="14"/>
      <c r="T42" s="16">
        <v>565</v>
      </c>
      <c r="U42" s="15">
        <v>1</v>
      </c>
      <c r="V42" s="16">
        <v>272</v>
      </c>
      <c r="W42" s="16">
        <v>29</v>
      </c>
      <c r="X42" s="16"/>
      <c r="Y42" s="16"/>
      <c r="Z42" s="14">
        <v>28</v>
      </c>
      <c r="AA42" s="14">
        <v>330</v>
      </c>
      <c r="AB42" s="14">
        <f t="shared" si="0"/>
        <v>12042</v>
      </c>
    </row>
    <row r="43" spans="1:28" x14ac:dyDescent="0.4">
      <c r="A43" s="11"/>
      <c r="B43" s="101">
        <v>1988</v>
      </c>
      <c r="C43" s="48">
        <v>63</v>
      </c>
      <c r="D43" s="49">
        <v>2211</v>
      </c>
      <c r="E43" s="49">
        <v>7030</v>
      </c>
      <c r="F43" s="16">
        <v>400</v>
      </c>
      <c r="G43" s="14">
        <v>205</v>
      </c>
      <c r="H43" s="16">
        <v>9909</v>
      </c>
      <c r="I43" s="15">
        <v>16</v>
      </c>
      <c r="J43" s="14"/>
      <c r="K43" s="16">
        <v>16</v>
      </c>
      <c r="L43" s="13"/>
      <c r="M43" s="16"/>
      <c r="N43" s="15">
        <v>7</v>
      </c>
      <c r="O43" s="16">
        <v>12</v>
      </c>
      <c r="P43" s="16">
        <v>70</v>
      </c>
      <c r="Q43" s="16">
        <v>464</v>
      </c>
      <c r="R43" s="16">
        <v>80</v>
      </c>
      <c r="S43" s="14"/>
      <c r="T43" s="16">
        <v>633</v>
      </c>
      <c r="U43" s="15"/>
      <c r="V43" s="16">
        <v>504</v>
      </c>
      <c r="W43" s="16">
        <v>54</v>
      </c>
      <c r="X43" s="16"/>
      <c r="Y43" s="16"/>
      <c r="Z43" s="14">
        <v>30</v>
      </c>
      <c r="AA43" s="14">
        <v>588</v>
      </c>
      <c r="AB43" s="14">
        <f t="shared" si="0"/>
        <v>11146</v>
      </c>
    </row>
    <row r="44" spans="1:28" x14ac:dyDescent="0.4">
      <c r="A44" s="11"/>
      <c r="B44" s="101">
        <v>1989</v>
      </c>
      <c r="C44" s="48">
        <v>47</v>
      </c>
      <c r="D44" s="49">
        <v>1664</v>
      </c>
      <c r="E44" s="49">
        <v>5834</v>
      </c>
      <c r="F44" s="16">
        <v>345</v>
      </c>
      <c r="G44" s="14">
        <v>145</v>
      </c>
      <c r="H44" s="16">
        <v>8035</v>
      </c>
      <c r="I44" s="15">
        <v>24</v>
      </c>
      <c r="J44" s="14"/>
      <c r="K44" s="16">
        <v>24</v>
      </c>
      <c r="L44" s="13"/>
      <c r="M44" s="16"/>
      <c r="N44" s="15" t="s">
        <v>27</v>
      </c>
      <c r="O44" s="16">
        <v>23</v>
      </c>
      <c r="P44" s="16">
        <v>124</v>
      </c>
      <c r="Q44" s="16">
        <v>192</v>
      </c>
      <c r="R44" s="16">
        <v>10</v>
      </c>
      <c r="S44" s="14"/>
      <c r="T44" s="16">
        <v>349</v>
      </c>
      <c r="U44" s="15" t="s">
        <v>30</v>
      </c>
      <c r="V44" s="16">
        <v>612</v>
      </c>
      <c r="W44" s="16">
        <v>24</v>
      </c>
      <c r="X44" s="16"/>
      <c r="Y44" s="16"/>
      <c r="Z44" s="14">
        <v>52</v>
      </c>
      <c r="AA44" s="14">
        <v>688</v>
      </c>
      <c r="AB44" s="14">
        <f t="shared" si="0"/>
        <v>9096</v>
      </c>
    </row>
    <row r="45" spans="1:28" x14ac:dyDescent="0.4">
      <c r="A45" s="11"/>
      <c r="B45" s="101">
        <v>1990</v>
      </c>
      <c r="C45" s="48">
        <v>65</v>
      </c>
      <c r="D45" s="49">
        <v>1945</v>
      </c>
      <c r="E45" s="49">
        <v>3496</v>
      </c>
      <c r="F45" s="16">
        <v>287</v>
      </c>
      <c r="G45" s="14">
        <v>193</v>
      </c>
      <c r="H45" s="16">
        <v>5986</v>
      </c>
      <c r="I45" s="15">
        <v>1</v>
      </c>
      <c r="J45" s="14"/>
      <c r="K45" s="16">
        <v>1</v>
      </c>
      <c r="L45" s="13" t="s">
        <v>27</v>
      </c>
      <c r="M45" s="16" t="s">
        <v>27</v>
      </c>
      <c r="N45" s="15">
        <v>12</v>
      </c>
      <c r="O45" s="16">
        <v>16</v>
      </c>
      <c r="P45" s="16">
        <v>207</v>
      </c>
      <c r="Q45" s="16">
        <v>139</v>
      </c>
      <c r="R45" s="16">
        <v>21</v>
      </c>
      <c r="S45" s="14"/>
      <c r="T45" s="16">
        <v>395</v>
      </c>
      <c r="U45" s="15" t="s">
        <v>30</v>
      </c>
      <c r="V45" s="16">
        <v>538</v>
      </c>
      <c r="W45" s="16">
        <v>27</v>
      </c>
      <c r="X45" s="16"/>
      <c r="Y45" s="16"/>
      <c r="Z45" s="14">
        <v>23</v>
      </c>
      <c r="AA45" s="14">
        <v>588</v>
      </c>
      <c r="AB45" s="14">
        <f t="shared" ref="AB45:AB70" si="1">AA45+T45+K45+H45</f>
        <v>6970</v>
      </c>
    </row>
    <row r="46" spans="1:28" x14ac:dyDescent="0.4">
      <c r="A46" s="11"/>
      <c r="B46" s="101">
        <v>1991</v>
      </c>
      <c r="C46" s="48">
        <v>56</v>
      </c>
      <c r="D46" s="49">
        <v>1329</v>
      </c>
      <c r="E46" s="49">
        <v>4045</v>
      </c>
      <c r="F46" s="16">
        <v>320</v>
      </c>
      <c r="G46" s="14">
        <v>131</v>
      </c>
      <c r="H46" s="16">
        <v>5881</v>
      </c>
      <c r="I46" s="15">
        <v>7</v>
      </c>
      <c r="J46" s="14"/>
      <c r="K46" s="16">
        <v>7</v>
      </c>
      <c r="L46" s="13" t="s">
        <v>27</v>
      </c>
      <c r="M46" s="16" t="s">
        <v>27</v>
      </c>
      <c r="N46" s="15" t="s">
        <v>27</v>
      </c>
      <c r="O46" s="16">
        <v>81</v>
      </c>
      <c r="P46" s="16">
        <v>173</v>
      </c>
      <c r="Q46" s="16">
        <v>290</v>
      </c>
      <c r="R46" s="16">
        <v>32</v>
      </c>
      <c r="S46" s="14"/>
      <c r="T46" s="16">
        <v>576</v>
      </c>
      <c r="U46" s="15" t="s">
        <v>30</v>
      </c>
      <c r="V46" s="16">
        <v>663</v>
      </c>
      <c r="W46" s="16">
        <v>41</v>
      </c>
      <c r="X46" s="16"/>
      <c r="Y46" s="16"/>
      <c r="Z46" s="14">
        <v>12</v>
      </c>
      <c r="AA46" s="14">
        <v>716</v>
      </c>
      <c r="AB46" s="14">
        <f t="shared" si="1"/>
        <v>7180</v>
      </c>
    </row>
    <row r="47" spans="1:28" x14ac:dyDescent="0.4">
      <c r="A47" s="11"/>
      <c r="B47" s="101">
        <v>1992</v>
      </c>
      <c r="C47" s="48">
        <v>71</v>
      </c>
      <c r="D47" s="49">
        <v>1204</v>
      </c>
      <c r="E47" s="49">
        <v>4212</v>
      </c>
      <c r="F47" s="16">
        <v>137</v>
      </c>
      <c r="G47" s="14">
        <v>95</v>
      </c>
      <c r="H47" s="16">
        <v>5719</v>
      </c>
      <c r="I47" s="15">
        <v>53</v>
      </c>
      <c r="J47" s="14"/>
      <c r="K47" s="16">
        <v>53</v>
      </c>
      <c r="L47" s="13" t="s">
        <v>27</v>
      </c>
      <c r="M47" s="16" t="s">
        <v>27</v>
      </c>
      <c r="N47" s="15" t="s">
        <v>27</v>
      </c>
      <c r="O47" s="16">
        <v>11</v>
      </c>
      <c r="P47" s="16">
        <v>163</v>
      </c>
      <c r="Q47" s="16">
        <v>220</v>
      </c>
      <c r="R47" s="16">
        <v>24</v>
      </c>
      <c r="S47" s="14"/>
      <c r="T47" s="16">
        <v>418</v>
      </c>
      <c r="U47" s="15">
        <v>1</v>
      </c>
      <c r="V47" s="16">
        <v>459</v>
      </c>
      <c r="W47" s="16">
        <v>37</v>
      </c>
      <c r="X47" s="16"/>
      <c r="Y47" s="16"/>
      <c r="Z47" s="14">
        <v>25</v>
      </c>
      <c r="AA47" s="14">
        <v>522</v>
      </c>
      <c r="AB47" s="14">
        <f t="shared" si="1"/>
        <v>6712</v>
      </c>
    </row>
    <row r="48" spans="1:28" x14ac:dyDescent="0.4">
      <c r="A48" s="11"/>
      <c r="B48" s="101">
        <v>1993</v>
      </c>
      <c r="C48" s="48">
        <v>27</v>
      </c>
      <c r="D48" s="49">
        <v>828</v>
      </c>
      <c r="E48" s="49">
        <v>5200</v>
      </c>
      <c r="F48" s="16">
        <v>308</v>
      </c>
      <c r="G48" s="14">
        <v>373</v>
      </c>
      <c r="H48" s="16">
        <v>6736</v>
      </c>
      <c r="I48" s="15">
        <v>568</v>
      </c>
      <c r="J48" s="14"/>
      <c r="K48" s="16">
        <v>568</v>
      </c>
      <c r="L48" s="13" t="s">
        <v>27</v>
      </c>
      <c r="M48" s="16" t="s">
        <v>27</v>
      </c>
      <c r="N48" s="15">
        <v>3</v>
      </c>
      <c r="O48" s="16">
        <v>7</v>
      </c>
      <c r="P48" s="16">
        <v>132</v>
      </c>
      <c r="Q48" s="16">
        <v>226</v>
      </c>
      <c r="R48" s="16">
        <v>0</v>
      </c>
      <c r="S48" s="14"/>
      <c r="T48" s="16">
        <v>368</v>
      </c>
      <c r="U48" s="15">
        <v>1</v>
      </c>
      <c r="V48" s="16">
        <v>471</v>
      </c>
      <c r="W48" s="16">
        <v>67</v>
      </c>
      <c r="X48" s="16"/>
      <c r="Y48" s="16"/>
      <c r="Z48" s="14">
        <v>11</v>
      </c>
      <c r="AA48" s="14">
        <v>550</v>
      </c>
      <c r="AB48" s="14">
        <f t="shared" si="1"/>
        <v>8222</v>
      </c>
    </row>
    <row r="49" spans="1:28" x14ac:dyDescent="0.4">
      <c r="A49" s="11"/>
      <c r="B49" s="101">
        <v>1994</v>
      </c>
      <c r="C49" s="48">
        <v>73</v>
      </c>
      <c r="D49" s="49">
        <v>1443</v>
      </c>
      <c r="E49" s="49">
        <v>4196</v>
      </c>
      <c r="F49" s="16">
        <v>218</v>
      </c>
      <c r="G49" s="14">
        <v>92</v>
      </c>
      <c r="H49" s="16">
        <v>6022</v>
      </c>
      <c r="I49" s="15">
        <v>556</v>
      </c>
      <c r="J49" s="14"/>
      <c r="K49" s="16">
        <v>556</v>
      </c>
      <c r="L49" s="13" t="s">
        <v>27</v>
      </c>
      <c r="M49" s="16" t="s">
        <v>27</v>
      </c>
      <c r="N49" s="15">
        <v>4</v>
      </c>
      <c r="O49" s="16">
        <v>5</v>
      </c>
      <c r="P49" s="16">
        <v>176</v>
      </c>
      <c r="Q49" s="16">
        <v>138</v>
      </c>
      <c r="R49" s="16">
        <v>11</v>
      </c>
      <c r="S49" s="14"/>
      <c r="T49" s="16">
        <v>334</v>
      </c>
      <c r="U49" s="15" t="s">
        <v>30</v>
      </c>
      <c r="V49" s="16">
        <v>326</v>
      </c>
      <c r="W49" s="16">
        <v>35</v>
      </c>
      <c r="X49" s="16"/>
      <c r="Y49" s="16"/>
      <c r="Z49" s="14">
        <v>17</v>
      </c>
      <c r="AA49" s="14">
        <v>378</v>
      </c>
      <c r="AB49" s="14">
        <f t="shared" si="1"/>
        <v>7290</v>
      </c>
    </row>
    <row r="50" spans="1:28" x14ac:dyDescent="0.4">
      <c r="A50" s="11"/>
      <c r="B50" s="101">
        <v>1995</v>
      </c>
      <c r="C50" s="48">
        <v>58</v>
      </c>
      <c r="D50" s="49">
        <v>970</v>
      </c>
      <c r="E50" s="49">
        <v>5337</v>
      </c>
      <c r="F50" s="16">
        <v>139</v>
      </c>
      <c r="G50" s="14">
        <v>86</v>
      </c>
      <c r="H50" s="16">
        <v>6590</v>
      </c>
      <c r="I50" s="15">
        <v>307</v>
      </c>
      <c r="J50" s="14"/>
      <c r="K50" s="16">
        <v>307</v>
      </c>
      <c r="L50" s="13" t="s">
        <v>27</v>
      </c>
      <c r="M50" s="16" t="s">
        <v>27</v>
      </c>
      <c r="N50" s="15">
        <v>4</v>
      </c>
      <c r="O50" s="16">
        <v>5</v>
      </c>
      <c r="P50" s="16">
        <v>67</v>
      </c>
      <c r="Q50" s="16">
        <v>110</v>
      </c>
      <c r="R50" s="16">
        <v>6</v>
      </c>
      <c r="S50" s="14"/>
      <c r="T50" s="16">
        <v>192</v>
      </c>
      <c r="U50" s="15" t="s">
        <v>30</v>
      </c>
      <c r="V50" s="16">
        <v>543</v>
      </c>
      <c r="W50" s="16">
        <v>52</v>
      </c>
      <c r="X50" s="16"/>
      <c r="Y50" s="16"/>
      <c r="Z50" s="14">
        <v>14</v>
      </c>
      <c r="AA50" s="14">
        <v>609</v>
      </c>
      <c r="AB50" s="14">
        <f t="shared" si="1"/>
        <v>7698</v>
      </c>
    </row>
    <row r="51" spans="1:28" x14ac:dyDescent="0.4">
      <c r="A51" s="11"/>
      <c r="B51" s="101">
        <v>1996</v>
      </c>
      <c r="C51" s="48">
        <v>39</v>
      </c>
      <c r="D51" s="49">
        <v>703</v>
      </c>
      <c r="E51" s="49">
        <v>3791</v>
      </c>
      <c r="F51" s="16">
        <v>25</v>
      </c>
      <c r="G51" s="14">
        <v>88</v>
      </c>
      <c r="H51" s="16">
        <v>4646</v>
      </c>
      <c r="I51" s="15">
        <v>429</v>
      </c>
      <c r="J51" s="14"/>
      <c r="K51" s="16">
        <v>429</v>
      </c>
      <c r="L51" s="13" t="s">
        <v>27</v>
      </c>
      <c r="M51" s="16" t="s">
        <v>27</v>
      </c>
      <c r="N51" s="15">
        <v>3</v>
      </c>
      <c r="O51" s="16">
        <v>8</v>
      </c>
      <c r="P51" s="16">
        <v>30</v>
      </c>
      <c r="Q51" s="16">
        <v>188</v>
      </c>
      <c r="R51" s="16">
        <v>6</v>
      </c>
      <c r="S51" s="180" t="s">
        <v>28</v>
      </c>
      <c r="T51" s="16">
        <v>235</v>
      </c>
      <c r="U51" s="15">
        <v>1</v>
      </c>
      <c r="V51" s="16">
        <v>418</v>
      </c>
      <c r="W51" s="16">
        <v>53</v>
      </c>
      <c r="X51" s="16"/>
      <c r="Y51" s="16"/>
      <c r="Z51" s="14">
        <v>20</v>
      </c>
      <c r="AA51" s="14">
        <v>492</v>
      </c>
      <c r="AB51" s="14">
        <f t="shared" si="1"/>
        <v>5802</v>
      </c>
    </row>
    <row r="52" spans="1:28" x14ac:dyDescent="0.4">
      <c r="A52" s="11"/>
      <c r="B52" s="101">
        <v>1997</v>
      </c>
      <c r="C52" s="48">
        <v>34</v>
      </c>
      <c r="D52" s="49">
        <v>813</v>
      </c>
      <c r="E52" s="49">
        <v>3523</v>
      </c>
      <c r="F52" s="16">
        <v>61</v>
      </c>
      <c r="G52" s="14">
        <v>68</v>
      </c>
      <c r="H52" s="16">
        <v>4499</v>
      </c>
      <c r="I52" s="15">
        <v>1017</v>
      </c>
      <c r="J52" s="14"/>
      <c r="K52" s="16">
        <v>1017</v>
      </c>
      <c r="L52" s="13" t="s">
        <v>27</v>
      </c>
      <c r="M52" s="16" t="s">
        <v>27</v>
      </c>
      <c r="N52" s="15">
        <v>3</v>
      </c>
      <c r="O52" s="16">
        <v>9</v>
      </c>
      <c r="P52" s="16">
        <v>33</v>
      </c>
      <c r="Q52" s="16">
        <v>351</v>
      </c>
      <c r="R52" s="16">
        <v>0</v>
      </c>
      <c r="S52" s="180" t="s">
        <v>28</v>
      </c>
      <c r="T52" s="16">
        <v>396</v>
      </c>
      <c r="U52" s="15">
        <v>1</v>
      </c>
      <c r="V52" s="16">
        <v>352</v>
      </c>
      <c r="W52" s="16">
        <v>37</v>
      </c>
      <c r="X52" s="16"/>
      <c r="Y52" s="16"/>
      <c r="Z52" s="14">
        <v>21</v>
      </c>
      <c r="AA52" s="14">
        <v>411</v>
      </c>
      <c r="AB52" s="14">
        <f t="shared" si="1"/>
        <v>6323</v>
      </c>
    </row>
    <row r="53" spans="1:28" x14ac:dyDescent="0.4">
      <c r="A53" s="11"/>
      <c r="B53" s="101">
        <v>1998</v>
      </c>
      <c r="C53" s="48">
        <v>34</v>
      </c>
      <c r="D53" s="49">
        <v>1092</v>
      </c>
      <c r="E53" s="49">
        <v>3761</v>
      </c>
      <c r="F53" s="16">
        <v>123</v>
      </c>
      <c r="G53" s="14">
        <v>147</v>
      </c>
      <c r="H53" s="16">
        <v>5157</v>
      </c>
      <c r="I53" s="15">
        <v>635</v>
      </c>
      <c r="J53" s="14"/>
      <c r="K53" s="16">
        <v>635</v>
      </c>
      <c r="L53" s="13" t="s">
        <v>27</v>
      </c>
      <c r="M53" s="16" t="s">
        <v>27</v>
      </c>
      <c r="N53" s="15">
        <v>6</v>
      </c>
      <c r="O53" s="16">
        <v>16</v>
      </c>
      <c r="P53" s="16">
        <v>19</v>
      </c>
      <c r="Q53" s="16">
        <v>304</v>
      </c>
      <c r="R53" s="16">
        <v>0</v>
      </c>
      <c r="S53" s="180" t="s">
        <v>28</v>
      </c>
      <c r="T53" s="16">
        <v>345</v>
      </c>
      <c r="U53" s="15" t="s">
        <v>30</v>
      </c>
      <c r="V53" s="16">
        <v>378</v>
      </c>
      <c r="W53" s="16">
        <v>26</v>
      </c>
      <c r="X53" s="16"/>
      <c r="Y53" s="16"/>
      <c r="Z53" s="14">
        <v>23</v>
      </c>
      <c r="AA53" s="14">
        <v>427</v>
      </c>
      <c r="AB53" s="14">
        <f t="shared" si="1"/>
        <v>6564</v>
      </c>
    </row>
    <row r="54" spans="1:28" x14ac:dyDescent="0.4">
      <c r="A54" s="11"/>
      <c r="B54" s="101">
        <v>1999</v>
      </c>
      <c r="C54" s="48">
        <v>28</v>
      </c>
      <c r="D54" s="49">
        <v>1126</v>
      </c>
      <c r="E54" s="49">
        <v>3163</v>
      </c>
      <c r="F54" s="16">
        <v>66</v>
      </c>
      <c r="G54" s="14">
        <v>90</v>
      </c>
      <c r="H54" s="16">
        <v>4473</v>
      </c>
      <c r="I54" s="15">
        <v>433</v>
      </c>
      <c r="J54" s="14"/>
      <c r="K54" s="16">
        <v>433</v>
      </c>
      <c r="L54" s="13" t="s">
        <v>27</v>
      </c>
      <c r="M54" s="16" t="s">
        <v>27</v>
      </c>
      <c r="N54" s="15">
        <v>5</v>
      </c>
      <c r="O54" s="16">
        <v>8</v>
      </c>
      <c r="P54" s="16">
        <v>26</v>
      </c>
      <c r="Q54" s="16">
        <v>197</v>
      </c>
      <c r="R54" s="16">
        <v>0</v>
      </c>
      <c r="S54" s="180" t="s">
        <v>28</v>
      </c>
      <c r="T54" s="16">
        <v>236</v>
      </c>
      <c r="U54" s="15">
        <v>1</v>
      </c>
      <c r="V54" s="16">
        <v>364</v>
      </c>
      <c r="W54" s="16">
        <v>27</v>
      </c>
      <c r="X54" s="16"/>
      <c r="Y54" s="16"/>
      <c r="Z54" s="14">
        <v>12</v>
      </c>
      <c r="AA54" s="14">
        <v>404</v>
      </c>
      <c r="AB54" s="14">
        <f t="shared" si="1"/>
        <v>5546</v>
      </c>
    </row>
    <row r="55" spans="1:28" x14ac:dyDescent="0.4">
      <c r="A55" s="11"/>
      <c r="B55" s="101">
        <v>2000</v>
      </c>
      <c r="C55" s="48">
        <v>41</v>
      </c>
      <c r="D55" s="49">
        <v>1062</v>
      </c>
      <c r="E55" s="49">
        <v>2269</v>
      </c>
      <c r="F55" s="16">
        <v>165</v>
      </c>
      <c r="G55" s="14">
        <v>91</v>
      </c>
      <c r="H55" s="16">
        <v>3628</v>
      </c>
      <c r="I55" s="15">
        <v>536</v>
      </c>
      <c r="J55" s="14"/>
      <c r="K55" s="16">
        <v>536</v>
      </c>
      <c r="L55" s="13" t="s">
        <v>27</v>
      </c>
      <c r="M55" s="16" t="s">
        <v>27</v>
      </c>
      <c r="N55" s="15">
        <v>6</v>
      </c>
      <c r="O55" s="16">
        <v>18</v>
      </c>
      <c r="P55" s="16">
        <v>29</v>
      </c>
      <c r="Q55" s="16">
        <v>315</v>
      </c>
      <c r="R55" s="16">
        <v>1</v>
      </c>
      <c r="S55" s="180" t="s">
        <v>28</v>
      </c>
      <c r="T55" s="16">
        <v>369</v>
      </c>
      <c r="U55" s="15"/>
      <c r="V55" s="16">
        <v>200</v>
      </c>
      <c r="W55" s="16">
        <v>15</v>
      </c>
      <c r="X55" s="16"/>
      <c r="Y55" s="16"/>
      <c r="Z55" s="14">
        <v>10</v>
      </c>
      <c r="AA55" s="14">
        <v>225</v>
      </c>
      <c r="AB55" s="14">
        <f t="shared" si="1"/>
        <v>4758</v>
      </c>
    </row>
    <row r="56" spans="1:28" x14ac:dyDescent="0.4">
      <c r="A56" s="11"/>
      <c r="B56" s="101">
        <v>2001</v>
      </c>
      <c r="C56" s="48">
        <v>51</v>
      </c>
      <c r="D56" s="49">
        <v>1077</v>
      </c>
      <c r="E56" s="49">
        <v>2322</v>
      </c>
      <c r="F56" s="16">
        <v>150</v>
      </c>
      <c r="G56" s="14">
        <v>36</v>
      </c>
      <c r="H56" s="16">
        <v>3636</v>
      </c>
      <c r="I56" s="15">
        <v>253</v>
      </c>
      <c r="J56" s="14"/>
      <c r="K56" s="16">
        <v>253</v>
      </c>
      <c r="L56" s="13" t="s">
        <v>27</v>
      </c>
      <c r="M56" s="16" t="s">
        <v>27</v>
      </c>
      <c r="N56" s="15">
        <v>5</v>
      </c>
      <c r="O56" s="16">
        <v>16</v>
      </c>
      <c r="P56" s="16">
        <v>30</v>
      </c>
      <c r="Q56" s="16">
        <v>250</v>
      </c>
      <c r="R56" s="16">
        <v>0</v>
      </c>
      <c r="S56" s="180" t="s">
        <v>28</v>
      </c>
      <c r="T56" s="16">
        <v>301</v>
      </c>
      <c r="U56" s="15"/>
      <c r="V56" s="16">
        <v>351</v>
      </c>
      <c r="W56" s="16">
        <v>44</v>
      </c>
      <c r="X56" s="16"/>
      <c r="Y56" s="16"/>
      <c r="Z56" s="14" t="s">
        <v>30</v>
      </c>
      <c r="AA56" s="14">
        <v>395</v>
      </c>
      <c r="AB56" s="14">
        <f t="shared" si="1"/>
        <v>4585</v>
      </c>
    </row>
    <row r="57" spans="1:28" x14ac:dyDescent="0.4">
      <c r="A57" s="11"/>
      <c r="B57" s="101">
        <v>2002</v>
      </c>
      <c r="C57" s="48">
        <v>80</v>
      </c>
      <c r="D57" s="49">
        <v>1264</v>
      </c>
      <c r="E57" s="49">
        <v>1565</v>
      </c>
      <c r="F57" s="16">
        <v>182</v>
      </c>
      <c r="G57" s="14">
        <v>28</v>
      </c>
      <c r="H57" s="16">
        <v>3119</v>
      </c>
      <c r="I57" s="15">
        <v>187</v>
      </c>
      <c r="J57" s="14"/>
      <c r="K57" s="16">
        <v>187</v>
      </c>
      <c r="L57" s="13" t="s">
        <v>27</v>
      </c>
      <c r="M57" s="16" t="s">
        <v>27</v>
      </c>
      <c r="N57" s="15">
        <v>8</v>
      </c>
      <c r="O57" s="16">
        <v>15</v>
      </c>
      <c r="P57" s="16">
        <v>6</v>
      </c>
      <c r="Q57" s="16">
        <v>477</v>
      </c>
      <c r="R57" s="16">
        <v>0</v>
      </c>
      <c r="S57" s="180" t="s">
        <v>28</v>
      </c>
      <c r="T57" s="16">
        <v>506</v>
      </c>
      <c r="U57" s="15" t="s">
        <v>30</v>
      </c>
      <c r="V57" s="16">
        <v>226</v>
      </c>
      <c r="W57" s="16">
        <v>30</v>
      </c>
      <c r="X57" s="16"/>
      <c r="Y57" s="16"/>
      <c r="Z57" s="14" t="s">
        <v>30</v>
      </c>
      <c r="AA57" s="14">
        <v>256</v>
      </c>
      <c r="AB57" s="14">
        <f t="shared" si="1"/>
        <v>4068</v>
      </c>
    </row>
    <row r="58" spans="1:28" x14ac:dyDescent="0.4">
      <c r="A58" s="11"/>
      <c r="B58" s="101">
        <v>2003</v>
      </c>
      <c r="C58" s="48">
        <v>41</v>
      </c>
      <c r="D58" s="49">
        <v>1064</v>
      </c>
      <c r="E58" s="49">
        <v>1858</v>
      </c>
      <c r="F58" s="16">
        <v>135</v>
      </c>
      <c r="G58" s="14">
        <v>27</v>
      </c>
      <c r="H58" s="16">
        <v>3125</v>
      </c>
      <c r="I58" s="15">
        <v>205</v>
      </c>
      <c r="J58" s="14"/>
      <c r="K58" s="16">
        <v>205</v>
      </c>
      <c r="L58" s="13" t="s">
        <v>27</v>
      </c>
      <c r="M58" s="16" t="s">
        <v>27</v>
      </c>
      <c r="N58" s="15">
        <v>5</v>
      </c>
      <c r="O58" s="16">
        <v>27</v>
      </c>
      <c r="P58" s="16">
        <v>11</v>
      </c>
      <c r="Q58" s="16">
        <v>922</v>
      </c>
      <c r="R58" s="16">
        <v>0</v>
      </c>
      <c r="S58" s="180" t="s">
        <v>28</v>
      </c>
      <c r="T58" s="16">
        <v>965</v>
      </c>
      <c r="U58" s="84" t="s">
        <v>30</v>
      </c>
      <c r="V58" s="16">
        <v>538</v>
      </c>
      <c r="W58" s="16">
        <v>29</v>
      </c>
      <c r="X58" s="16"/>
      <c r="Y58" s="16"/>
      <c r="Z58" s="14" t="s">
        <v>30</v>
      </c>
      <c r="AA58" s="14">
        <v>567</v>
      </c>
      <c r="AB58" s="14">
        <f t="shared" si="1"/>
        <v>4862</v>
      </c>
    </row>
    <row r="59" spans="1:28" x14ac:dyDescent="0.4">
      <c r="A59" s="11"/>
      <c r="B59" s="101">
        <v>2004</v>
      </c>
      <c r="C59" s="48">
        <v>23</v>
      </c>
      <c r="D59" s="49">
        <v>1339</v>
      </c>
      <c r="E59" s="49">
        <v>1701</v>
      </c>
      <c r="F59" s="16">
        <v>33</v>
      </c>
      <c r="G59" s="14">
        <v>34</v>
      </c>
      <c r="H59" s="16">
        <v>3130</v>
      </c>
      <c r="I59" s="15">
        <v>75</v>
      </c>
      <c r="J59" s="14"/>
      <c r="K59" s="16">
        <v>75</v>
      </c>
      <c r="L59" s="13" t="s">
        <v>27</v>
      </c>
      <c r="M59" s="16" t="s">
        <v>27</v>
      </c>
      <c r="N59" s="15">
        <v>5</v>
      </c>
      <c r="O59" s="16">
        <v>10</v>
      </c>
      <c r="P59" s="16">
        <v>7</v>
      </c>
      <c r="Q59" s="16">
        <v>522</v>
      </c>
      <c r="R59" s="16">
        <v>2</v>
      </c>
      <c r="S59" s="180" t="s">
        <v>28</v>
      </c>
      <c r="T59" s="16">
        <v>546</v>
      </c>
      <c r="U59" s="15">
        <v>2</v>
      </c>
      <c r="V59" s="16">
        <v>376</v>
      </c>
      <c r="W59" s="16">
        <v>31</v>
      </c>
      <c r="X59" s="16"/>
      <c r="Y59" s="16"/>
      <c r="Z59" s="14" t="s">
        <v>30</v>
      </c>
      <c r="AA59" s="14">
        <v>409</v>
      </c>
      <c r="AB59" s="14">
        <f t="shared" si="1"/>
        <v>4160</v>
      </c>
    </row>
    <row r="60" spans="1:28" x14ac:dyDescent="0.4">
      <c r="A60" s="11"/>
      <c r="B60" s="101">
        <v>2005</v>
      </c>
      <c r="C60" s="48">
        <v>28</v>
      </c>
      <c r="D60" s="49">
        <v>1214</v>
      </c>
      <c r="E60" s="49">
        <v>1231</v>
      </c>
      <c r="F60" s="16">
        <v>35</v>
      </c>
      <c r="G60" s="14">
        <v>35</v>
      </c>
      <c r="H60" s="16">
        <v>2543</v>
      </c>
      <c r="I60" s="15">
        <v>136</v>
      </c>
      <c r="J60" s="14"/>
      <c r="K60" s="16">
        <v>136</v>
      </c>
      <c r="L60" s="13" t="s">
        <v>27</v>
      </c>
      <c r="M60" s="16" t="s">
        <v>27</v>
      </c>
      <c r="N60" s="15">
        <v>9</v>
      </c>
      <c r="O60" s="16">
        <v>9</v>
      </c>
      <c r="P60" s="16">
        <v>5</v>
      </c>
      <c r="Q60" s="16">
        <v>783</v>
      </c>
      <c r="R60" s="16">
        <v>9</v>
      </c>
      <c r="S60" s="180" t="s">
        <v>28</v>
      </c>
      <c r="T60" s="16">
        <v>815</v>
      </c>
      <c r="U60" s="15" t="s">
        <v>30</v>
      </c>
      <c r="V60" s="16">
        <v>511</v>
      </c>
      <c r="W60" s="16">
        <v>20</v>
      </c>
      <c r="X60" s="16"/>
      <c r="Y60" s="16"/>
      <c r="Z60" s="14" t="s">
        <v>30</v>
      </c>
      <c r="AA60" s="14">
        <v>531</v>
      </c>
      <c r="AB60" s="14">
        <f t="shared" si="1"/>
        <v>4025</v>
      </c>
    </row>
    <row r="61" spans="1:28" x14ac:dyDescent="0.4">
      <c r="A61" s="11"/>
      <c r="B61" s="101">
        <v>2006</v>
      </c>
      <c r="C61" s="48">
        <v>30</v>
      </c>
      <c r="D61" s="49">
        <v>1190</v>
      </c>
      <c r="E61" s="49">
        <v>1162</v>
      </c>
      <c r="F61" s="16">
        <v>33</v>
      </c>
      <c r="G61" s="14">
        <v>32</v>
      </c>
      <c r="H61" s="16">
        <v>2447</v>
      </c>
      <c r="I61" s="15">
        <v>55</v>
      </c>
      <c r="J61" s="14"/>
      <c r="K61" s="16">
        <v>55</v>
      </c>
      <c r="L61" s="13" t="s">
        <v>27</v>
      </c>
      <c r="M61" s="16" t="s">
        <v>27</v>
      </c>
      <c r="N61" s="15" t="s">
        <v>27</v>
      </c>
      <c r="O61" s="16">
        <v>30</v>
      </c>
      <c r="P61" s="16">
        <v>117</v>
      </c>
      <c r="Q61" s="16">
        <v>741</v>
      </c>
      <c r="R61" s="16">
        <v>0</v>
      </c>
      <c r="S61" s="180" t="s">
        <v>28</v>
      </c>
      <c r="T61" s="16">
        <v>888</v>
      </c>
      <c r="U61" s="15" t="s">
        <v>30</v>
      </c>
      <c r="V61" s="16">
        <v>611</v>
      </c>
      <c r="W61" s="16">
        <v>21</v>
      </c>
      <c r="X61" s="16"/>
      <c r="Y61" s="16"/>
      <c r="Z61" s="14" t="s">
        <v>30</v>
      </c>
      <c r="AA61" s="14">
        <v>632</v>
      </c>
      <c r="AB61" s="14">
        <f t="shared" si="1"/>
        <v>4022</v>
      </c>
    </row>
    <row r="62" spans="1:28" x14ac:dyDescent="0.4">
      <c r="A62" s="11"/>
      <c r="B62" s="101">
        <v>2007</v>
      </c>
      <c r="C62" s="48">
        <v>21</v>
      </c>
      <c r="D62" s="49">
        <v>970</v>
      </c>
      <c r="E62" s="49">
        <v>1171</v>
      </c>
      <c r="F62" s="16">
        <v>20</v>
      </c>
      <c r="G62" s="14">
        <v>38</v>
      </c>
      <c r="H62" s="16">
        <v>2220</v>
      </c>
      <c r="I62" s="15">
        <v>46</v>
      </c>
      <c r="J62" s="14"/>
      <c r="K62" s="16">
        <v>46</v>
      </c>
      <c r="L62" s="13" t="s">
        <v>27</v>
      </c>
      <c r="M62" s="16" t="s">
        <v>27</v>
      </c>
      <c r="N62" s="15" t="s">
        <v>27</v>
      </c>
      <c r="O62" s="16">
        <v>29</v>
      </c>
      <c r="P62" s="16">
        <v>141</v>
      </c>
      <c r="Q62" s="16">
        <v>301</v>
      </c>
      <c r="R62" s="16">
        <v>0</v>
      </c>
      <c r="S62" s="180" t="s">
        <v>28</v>
      </c>
      <c r="T62" s="16">
        <v>471</v>
      </c>
      <c r="U62" s="15"/>
      <c r="V62" s="16">
        <v>276</v>
      </c>
      <c r="W62" s="16">
        <v>13</v>
      </c>
      <c r="X62" s="16"/>
      <c r="Y62" s="16"/>
      <c r="Z62" s="14" t="s">
        <v>30</v>
      </c>
      <c r="AA62" s="14">
        <v>289</v>
      </c>
      <c r="AB62" s="14">
        <f t="shared" si="1"/>
        <v>3026</v>
      </c>
    </row>
    <row r="63" spans="1:28" x14ac:dyDescent="0.4">
      <c r="A63" s="11"/>
      <c r="B63" s="101">
        <v>2008</v>
      </c>
      <c r="C63" s="48">
        <v>26</v>
      </c>
      <c r="D63" s="49">
        <v>1302</v>
      </c>
      <c r="E63" s="49">
        <v>1009</v>
      </c>
      <c r="F63" s="16">
        <v>43</v>
      </c>
      <c r="G63" s="14">
        <v>28</v>
      </c>
      <c r="H63" s="16">
        <v>2408</v>
      </c>
      <c r="I63" s="15">
        <v>29</v>
      </c>
      <c r="J63" s="14"/>
      <c r="K63" s="16">
        <v>29</v>
      </c>
      <c r="L63" s="13" t="s">
        <v>27</v>
      </c>
      <c r="M63" s="16" t="s">
        <v>27</v>
      </c>
      <c r="N63" s="15" t="s">
        <v>27</v>
      </c>
      <c r="O63" s="16">
        <v>43</v>
      </c>
      <c r="P63" s="16">
        <v>168</v>
      </c>
      <c r="Q63" s="16">
        <v>270</v>
      </c>
      <c r="R63" s="16">
        <v>2</v>
      </c>
      <c r="S63" s="180" t="s">
        <v>28</v>
      </c>
      <c r="T63" s="16">
        <v>483</v>
      </c>
      <c r="U63" s="15"/>
      <c r="V63" s="16">
        <v>427</v>
      </c>
      <c r="W63" s="16">
        <v>14</v>
      </c>
      <c r="X63" s="16"/>
      <c r="Y63" s="16"/>
      <c r="Z63" s="14"/>
      <c r="AA63" s="14">
        <v>441</v>
      </c>
      <c r="AB63" s="14">
        <f t="shared" si="1"/>
        <v>3361</v>
      </c>
    </row>
    <row r="64" spans="1:28" x14ac:dyDescent="0.4">
      <c r="A64" s="11"/>
      <c r="B64" s="101">
        <v>2009</v>
      </c>
      <c r="C64" s="48">
        <v>17</v>
      </c>
      <c r="D64" s="49">
        <v>821</v>
      </c>
      <c r="E64" s="49">
        <v>809</v>
      </c>
      <c r="F64" s="16">
        <v>34</v>
      </c>
      <c r="G64" s="14">
        <v>39</v>
      </c>
      <c r="H64" s="16">
        <v>1720</v>
      </c>
      <c r="I64" s="15">
        <v>22</v>
      </c>
      <c r="J64" s="14"/>
      <c r="K64" s="16">
        <v>22</v>
      </c>
      <c r="L64" s="13" t="s">
        <v>27</v>
      </c>
      <c r="M64" s="16" t="s">
        <v>27</v>
      </c>
      <c r="N64" s="15" t="s">
        <v>27</v>
      </c>
      <c r="O64" s="16">
        <v>46</v>
      </c>
      <c r="P64" s="16">
        <v>92</v>
      </c>
      <c r="Q64" s="16">
        <v>262</v>
      </c>
      <c r="R64" s="16">
        <v>0</v>
      </c>
      <c r="S64" s="180" t="s">
        <v>28</v>
      </c>
      <c r="T64" s="16">
        <v>400</v>
      </c>
      <c r="U64" s="15"/>
      <c r="V64" s="16">
        <v>258</v>
      </c>
      <c r="W64" s="16">
        <v>10</v>
      </c>
      <c r="X64" s="16"/>
      <c r="Y64" s="16"/>
      <c r="Z64" s="14"/>
      <c r="AA64" s="14">
        <v>268</v>
      </c>
      <c r="AB64" s="14">
        <f t="shared" si="1"/>
        <v>2410</v>
      </c>
    </row>
    <row r="65" spans="1:28" x14ac:dyDescent="0.4">
      <c r="A65" s="11"/>
      <c r="B65" s="101">
        <v>2010</v>
      </c>
      <c r="C65" s="48">
        <v>20</v>
      </c>
      <c r="D65" s="49">
        <v>913</v>
      </c>
      <c r="E65" s="49">
        <v>1061</v>
      </c>
      <c r="F65" s="16">
        <v>26</v>
      </c>
      <c r="G65" s="14">
        <v>36</v>
      </c>
      <c r="H65" s="16">
        <v>2056</v>
      </c>
      <c r="I65" s="15">
        <v>18</v>
      </c>
      <c r="J65" s="14"/>
      <c r="K65" s="16">
        <v>18</v>
      </c>
      <c r="L65" s="13" t="s">
        <v>27</v>
      </c>
      <c r="M65" s="16" t="s">
        <v>27</v>
      </c>
      <c r="N65" s="15" t="s">
        <v>27</v>
      </c>
      <c r="O65" s="16">
        <v>42</v>
      </c>
      <c r="P65" s="16">
        <v>131</v>
      </c>
      <c r="Q65" s="16">
        <v>253</v>
      </c>
      <c r="R65" s="16">
        <v>3</v>
      </c>
      <c r="S65" s="180" t="s">
        <v>28</v>
      </c>
      <c r="T65" s="16">
        <v>429</v>
      </c>
      <c r="U65" s="15"/>
      <c r="V65" s="16">
        <v>165</v>
      </c>
      <c r="W65" s="16">
        <v>19</v>
      </c>
      <c r="X65" s="16"/>
      <c r="Y65" s="16"/>
      <c r="Z65" s="14"/>
      <c r="AA65" s="14">
        <v>184</v>
      </c>
      <c r="AB65" s="14">
        <f t="shared" si="1"/>
        <v>2687</v>
      </c>
    </row>
    <row r="66" spans="1:28" x14ac:dyDescent="0.4">
      <c r="A66" s="11"/>
      <c r="B66" s="101">
        <v>2011</v>
      </c>
      <c r="C66" s="48">
        <v>30</v>
      </c>
      <c r="D66" s="49">
        <v>347</v>
      </c>
      <c r="E66" s="49">
        <v>1305.67</v>
      </c>
      <c r="F66" s="16">
        <v>32</v>
      </c>
      <c r="G66" s="14">
        <v>26</v>
      </c>
      <c r="H66" s="16">
        <v>1740.67</v>
      </c>
      <c r="I66" s="15">
        <v>48</v>
      </c>
      <c r="J66" s="14"/>
      <c r="K66" s="16">
        <v>48</v>
      </c>
      <c r="L66" s="13" t="s">
        <v>27</v>
      </c>
      <c r="M66" s="16" t="s">
        <v>27</v>
      </c>
      <c r="N66" s="15">
        <v>1</v>
      </c>
      <c r="O66" s="16">
        <v>27</v>
      </c>
      <c r="P66" s="16">
        <v>95</v>
      </c>
      <c r="Q66" s="16">
        <v>343</v>
      </c>
      <c r="R66" s="16">
        <v>4</v>
      </c>
      <c r="S66" s="14">
        <v>0</v>
      </c>
      <c r="T66" s="16">
        <v>470</v>
      </c>
      <c r="U66" s="15"/>
      <c r="V66" s="16">
        <v>362</v>
      </c>
      <c r="W66" s="16">
        <v>16</v>
      </c>
      <c r="X66" s="16"/>
      <c r="Y66" s="16"/>
      <c r="Z66" s="14"/>
      <c r="AA66" s="14">
        <v>378</v>
      </c>
      <c r="AB66" s="14">
        <f t="shared" si="1"/>
        <v>2636.67</v>
      </c>
    </row>
    <row r="67" spans="1:28" x14ac:dyDescent="0.4">
      <c r="A67" s="11"/>
      <c r="B67" s="101">
        <v>2012</v>
      </c>
      <c r="C67" s="48">
        <v>52</v>
      </c>
      <c r="D67" s="49">
        <v>597</v>
      </c>
      <c r="E67" s="49">
        <v>1336.1999999999998</v>
      </c>
      <c r="F67" s="16">
        <v>33</v>
      </c>
      <c r="G67" s="14">
        <v>34</v>
      </c>
      <c r="H67" s="16">
        <v>2052.1999999999998</v>
      </c>
      <c r="I67" s="15">
        <v>33</v>
      </c>
      <c r="J67" s="14"/>
      <c r="K67" s="16">
        <v>33</v>
      </c>
      <c r="L67" s="13" t="s">
        <v>27</v>
      </c>
      <c r="M67" s="16" t="s">
        <v>27</v>
      </c>
      <c r="N67" s="19" t="s">
        <v>27</v>
      </c>
      <c r="O67" s="20">
        <v>34</v>
      </c>
      <c r="P67" s="20">
        <v>114</v>
      </c>
      <c r="Q67" s="20">
        <v>443</v>
      </c>
      <c r="R67" s="20">
        <v>1</v>
      </c>
      <c r="S67" s="21" t="s">
        <v>89</v>
      </c>
      <c r="T67" s="16">
        <v>592</v>
      </c>
      <c r="U67" s="15"/>
      <c r="V67" s="16">
        <v>282</v>
      </c>
      <c r="W67" s="16">
        <v>11</v>
      </c>
      <c r="X67" s="16"/>
      <c r="Y67" s="16"/>
      <c r="Z67" s="14"/>
      <c r="AA67" s="14">
        <v>293</v>
      </c>
      <c r="AB67" s="14">
        <f t="shared" si="1"/>
        <v>2970.2</v>
      </c>
    </row>
    <row r="68" spans="1:28" x14ac:dyDescent="0.4">
      <c r="A68" s="11"/>
      <c r="B68" s="101">
        <v>2013</v>
      </c>
      <c r="C68" s="48">
        <v>39</v>
      </c>
      <c r="D68" s="49">
        <v>336</v>
      </c>
      <c r="E68" s="49">
        <v>1495.71</v>
      </c>
      <c r="F68" s="16">
        <v>19</v>
      </c>
      <c r="G68" s="14">
        <v>34</v>
      </c>
      <c r="H68" s="16">
        <v>1923.71</v>
      </c>
      <c r="I68" s="15">
        <v>65</v>
      </c>
      <c r="J68" s="14"/>
      <c r="K68" s="16">
        <v>65</v>
      </c>
      <c r="L68" s="13" t="s">
        <v>27</v>
      </c>
      <c r="M68" s="16" t="s">
        <v>27</v>
      </c>
      <c r="N68" s="19" t="s">
        <v>30</v>
      </c>
      <c r="O68" s="20">
        <v>24</v>
      </c>
      <c r="P68" s="20">
        <v>197</v>
      </c>
      <c r="Q68" s="20">
        <v>372</v>
      </c>
      <c r="R68" s="181" t="s">
        <v>45</v>
      </c>
      <c r="S68" s="21" t="s">
        <v>30</v>
      </c>
      <c r="T68" s="16">
        <v>593</v>
      </c>
      <c r="U68" s="15"/>
      <c r="V68" s="16">
        <v>398</v>
      </c>
      <c r="W68" s="16">
        <v>8</v>
      </c>
      <c r="X68" s="16"/>
      <c r="Y68" s="16"/>
      <c r="Z68" s="14"/>
      <c r="AA68" s="14">
        <v>406</v>
      </c>
      <c r="AB68" s="14">
        <f t="shared" si="1"/>
        <v>2987.71</v>
      </c>
    </row>
    <row r="69" spans="1:28" x14ac:dyDescent="0.4">
      <c r="A69" s="11"/>
      <c r="B69" s="101">
        <v>2014</v>
      </c>
      <c r="C69" s="48">
        <v>35</v>
      </c>
      <c r="D69" s="49">
        <v>173</v>
      </c>
      <c r="E69" s="49">
        <v>1154.79</v>
      </c>
      <c r="F69" s="16">
        <v>0</v>
      </c>
      <c r="G69" s="14">
        <v>22</v>
      </c>
      <c r="H69" s="16">
        <v>1384.79</v>
      </c>
      <c r="I69" s="15">
        <v>82</v>
      </c>
      <c r="J69" s="14"/>
      <c r="K69" s="16">
        <v>82</v>
      </c>
      <c r="L69" s="13" t="s">
        <v>27</v>
      </c>
      <c r="M69" s="16" t="s">
        <v>27</v>
      </c>
      <c r="N69" s="19" t="s">
        <v>30</v>
      </c>
      <c r="O69" s="20">
        <v>5</v>
      </c>
      <c r="P69" s="20">
        <v>64</v>
      </c>
      <c r="Q69" s="20">
        <v>140</v>
      </c>
      <c r="R69" s="181" t="s">
        <v>45</v>
      </c>
      <c r="S69" s="21">
        <v>1</v>
      </c>
      <c r="T69" s="16">
        <v>210</v>
      </c>
      <c r="U69" s="15"/>
      <c r="V69" s="16">
        <v>425.8</v>
      </c>
      <c r="W69" s="16">
        <v>12</v>
      </c>
      <c r="X69" s="16"/>
      <c r="Y69" s="16"/>
      <c r="Z69" s="14">
        <v>1</v>
      </c>
      <c r="AA69" s="14">
        <v>438.8</v>
      </c>
      <c r="AB69" s="14">
        <f t="shared" si="1"/>
        <v>2115.59</v>
      </c>
    </row>
    <row r="70" spans="1:28" x14ac:dyDescent="0.4">
      <c r="A70" s="11"/>
      <c r="B70" s="101">
        <v>2015</v>
      </c>
      <c r="C70" s="48">
        <v>37</v>
      </c>
      <c r="D70" s="49">
        <v>287</v>
      </c>
      <c r="E70" s="49">
        <v>1366.17</v>
      </c>
      <c r="F70" s="16">
        <v>37</v>
      </c>
      <c r="G70" s="14">
        <v>27</v>
      </c>
      <c r="H70" s="16">
        <v>1754.17</v>
      </c>
      <c r="I70" s="15">
        <v>44</v>
      </c>
      <c r="J70" s="14"/>
      <c r="K70" s="16">
        <v>44</v>
      </c>
      <c r="L70" s="13" t="s">
        <v>27</v>
      </c>
      <c r="M70" s="16" t="s">
        <v>27</v>
      </c>
      <c r="N70" s="19">
        <v>1</v>
      </c>
      <c r="O70" s="20">
        <v>4</v>
      </c>
      <c r="P70" s="20">
        <v>28</v>
      </c>
      <c r="Q70" s="20">
        <v>228</v>
      </c>
      <c r="R70" s="182" t="s">
        <v>45</v>
      </c>
      <c r="S70" s="21" t="s">
        <v>91</v>
      </c>
      <c r="T70" s="16">
        <v>261</v>
      </c>
      <c r="U70" s="15"/>
      <c r="V70" s="16">
        <v>492.9</v>
      </c>
      <c r="W70" s="16">
        <v>11</v>
      </c>
      <c r="X70" s="16">
        <v>0.1</v>
      </c>
      <c r="Y70" s="16"/>
      <c r="Z70" s="14"/>
      <c r="AA70" s="14">
        <v>504</v>
      </c>
      <c r="AB70" s="14">
        <f t="shared" si="1"/>
        <v>2563.17</v>
      </c>
    </row>
    <row r="71" spans="1:28" x14ac:dyDescent="0.4">
      <c r="A71" s="11"/>
      <c r="B71" s="101">
        <v>2016</v>
      </c>
      <c r="C71" s="48">
        <v>25</v>
      </c>
      <c r="D71" s="49">
        <v>308</v>
      </c>
      <c r="E71" s="49">
        <v>1026.8900000000001</v>
      </c>
      <c r="F71" s="16">
        <v>41</v>
      </c>
      <c r="G71" s="14">
        <v>32</v>
      </c>
      <c r="H71" s="16">
        <v>1432.89</v>
      </c>
      <c r="I71" s="15">
        <v>61</v>
      </c>
      <c r="J71" s="14"/>
      <c r="K71" s="16">
        <v>61</v>
      </c>
      <c r="L71" s="13" t="s">
        <v>27</v>
      </c>
      <c r="M71" s="16" t="s">
        <v>27</v>
      </c>
      <c r="N71" s="19" t="s">
        <v>91</v>
      </c>
      <c r="O71" s="20">
        <v>3</v>
      </c>
      <c r="P71" s="20">
        <v>21</v>
      </c>
      <c r="Q71" s="20">
        <v>214</v>
      </c>
      <c r="R71" s="183" t="s">
        <v>45</v>
      </c>
      <c r="S71" s="21">
        <v>1</v>
      </c>
      <c r="T71" s="16">
        <v>239</v>
      </c>
      <c r="U71" s="15"/>
      <c r="V71" s="16">
        <v>389.9</v>
      </c>
      <c r="W71" s="16">
        <v>12</v>
      </c>
      <c r="X71" s="16"/>
      <c r="Y71" s="16"/>
      <c r="Z71" s="14"/>
      <c r="AA71" s="14">
        <v>401.9</v>
      </c>
      <c r="AB71" s="14">
        <f>AA71+T71+K71+H71</f>
        <v>2134.79</v>
      </c>
    </row>
    <row r="72" spans="1:28" x14ac:dyDescent="0.4">
      <c r="A72" s="11"/>
      <c r="B72" s="101">
        <v>2017</v>
      </c>
      <c r="C72" s="48">
        <v>28</v>
      </c>
      <c r="D72" s="49">
        <v>241</v>
      </c>
      <c r="E72" s="49">
        <v>929.72</v>
      </c>
      <c r="F72" s="16">
        <v>23</v>
      </c>
      <c r="G72" s="14">
        <v>28</v>
      </c>
      <c r="H72" s="16">
        <v>1249.72</v>
      </c>
      <c r="I72" s="15">
        <v>80.83</v>
      </c>
      <c r="J72" s="14"/>
      <c r="K72" s="16">
        <v>80.83</v>
      </c>
      <c r="L72" s="13"/>
      <c r="M72" s="16"/>
      <c r="N72" s="19" t="s">
        <v>30</v>
      </c>
      <c r="O72" s="20">
        <v>7</v>
      </c>
      <c r="P72" s="20">
        <v>41</v>
      </c>
      <c r="Q72" s="20">
        <v>389</v>
      </c>
      <c r="R72" s="20" t="s">
        <v>92</v>
      </c>
      <c r="S72" s="21" t="s">
        <v>91</v>
      </c>
      <c r="T72" s="16">
        <v>437</v>
      </c>
      <c r="U72" s="15"/>
      <c r="V72" s="16">
        <v>406.3</v>
      </c>
      <c r="W72" s="16">
        <v>6</v>
      </c>
      <c r="X72" s="16"/>
      <c r="Y72" s="16"/>
      <c r="Z72" s="14"/>
      <c r="AA72" s="14">
        <v>412.3</v>
      </c>
      <c r="AB72" s="14">
        <f t="shared" ref="AB72:AB74" si="2">AA72+T72+M72+K72+H72</f>
        <v>2179.85</v>
      </c>
    </row>
    <row r="73" spans="1:28" x14ac:dyDescent="0.4">
      <c r="A73" s="11"/>
      <c r="B73" s="101">
        <v>2018</v>
      </c>
      <c r="C73" s="48">
        <v>28</v>
      </c>
      <c r="D73" s="49">
        <v>278</v>
      </c>
      <c r="E73" s="49">
        <v>824.01</v>
      </c>
      <c r="F73" s="16">
        <v>52</v>
      </c>
      <c r="G73" s="14">
        <v>36</v>
      </c>
      <c r="H73" s="16">
        <v>1218.01</v>
      </c>
      <c r="I73" s="15">
        <v>69.62</v>
      </c>
      <c r="J73" s="14"/>
      <c r="K73" s="16">
        <v>69.62</v>
      </c>
      <c r="L73" s="13"/>
      <c r="M73" s="16"/>
      <c r="N73" s="19" t="s">
        <v>30</v>
      </c>
      <c r="O73" s="20">
        <v>5</v>
      </c>
      <c r="P73" s="20">
        <v>27</v>
      </c>
      <c r="Q73" s="20">
        <v>330</v>
      </c>
      <c r="R73" s="20" t="s">
        <v>93</v>
      </c>
      <c r="S73" s="21" t="s">
        <v>30</v>
      </c>
      <c r="T73" s="16">
        <v>362</v>
      </c>
      <c r="U73" s="15"/>
      <c r="V73" s="16">
        <v>464.9</v>
      </c>
      <c r="W73" s="16">
        <v>11.6</v>
      </c>
      <c r="X73" s="16"/>
      <c r="Y73" s="16"/>
      <c r="Z73" s="14"/>
      <c r="AA73" s="14">
        <v>476.5</v>
      </c>
      <c r="AB73" s="14">
        <f t="shared" si="2"/>
        <v>2126.13</v>
      </c>
    </row>
    <row r="74" spans="1:28" x14ac:dyDescent="0.4">
      <c r="A74" s="11"/>
      <c r="B74" s="101">
        <v>2019</v>
      </c>
      <c r="C74" s="48">
        <v>28</v>
      </c>
      <c r="D74" s="49">
        <v>278</v>
      </c>
      <c r="E74" s="49">
        <v>1285.55</v>
      </c>
      <c r="F74" s="16">
        <v>52</v>
      </c>
      <c r="G74" s="14">
        <v>36</v>
      </c>
      <c r="H74" s="16">
        <v>1679.55</v>
      </c>
      <c r="I74" s="15">
        <v>39.299999999999997</v>
      </c>
      <c r="J74" s="14"/>
      <c r="K74" s="16">
        <v>39.299999999999997</v>
      </c>
      <c r="L74" s="13"/>
      <c r="M74" s="16"/>
      <c r="N74" s="19" t="s">
        <v>30</v>
      </c>
      <c r="O74" s="20">
        <v>5</v>
      </c>
      <c r="P74" s="20">
        <v>27</v>
      </c>
      <c r="Q74" s="20">
        <v>373</v>
      </c>
      <c r="R74" s="20" t="s">
        <v>27</v>
      </c>
      <c r="S74" s="21" t="s">
        <v>30</v>
      </c>
      <c r="T74" s="16">
        <v>405</v>
      </c>
      <c r="U74" s="15"/>
      <c r="V74" s="16">
        <v>547.79999999999995</v>
      </c>
      <c r="W74" s="16">
        <v>13.1</v>
      </c>
      <c r="X74" s="16"/>
      <c r="Y74" s="16"/>
      <c r="Z74" s="14"/>
      <c r="AA74" s="14">
        <v>560.9</v>
      </c>
      <c r="AB74" s="14">
        <f t="shared" si="2"/>
        <v>2684.75</v>
      </c>
    </row>
    <row r="75" spans="1:28" x14ac:dyDescent="0.4">
      <c r="A75" s="125" t="s">
        <v>31</v>
      </c>
      <c r="B75" s="153"/>
      <c r="C75" s="75">
        <v>5044</v>
      </c>
      <c r="D75" s="76">
        <v>81432</v>
      </c>
      <c r="E75" s="76">
        <v>321771.70999999996</v>
      </c>
      <c r="F75" s="37">
        <v>45207</v>
      </c>
      <c r="G75" s="35">
        <v>6559</v>
      </c>
      <c r="H75" s="37">
        <v>460013.70999999996</v>
      </c>
      <c r="I75" s="36">
        <f>SUM(I6:I74)</f>
        <v>6435.75</v>
      </c>
      <c r="J75" s="35"/>
      <c r="K75" s="37">
        <f>SUM(K6:K74)</f>
        <v>6435.75</v>
      </c>
      <c r="L75" s="34" t="s">
        <v>27</v>
      </c>
      <c r="M75" s="37" t="s">
        <v>27</v>
      </c>
      <c r="N75" s="36">
        <v>91</v>
      </c>
      <c r="O75" s="37">
        <v>889</v>
      </c>
      <c r="P75" s="37">
        <v>5236</v>
      </c>
      <c r="Q75" s="37">
        <v>24877</v>
      </c>
      <c r="R75" s="37">
        <v>2967</v>
      </c>
      <c r="S75" s="35">
        <v>2</v>
      </c>
      <c r="T75" s="37">
        <v>34062</v>
      </c>
      <c r="U75" s="36">
        <v>8</v>
      </c>
      <c r="V75" s="37">
        <v>13608.599999999997</v>
      </c>
      <c r="W75" s="37">
        <v>892.7</v>
      </c>
      <c r="X75" s="37">
        <v>0.1</v>
      </c>
      <c r="Y75" s="37"/>
      <c r="Z75" s="35">
        <v>1484</v>
      </c>
      <c r="AA75" s="35">
        <v>15993.399999999998</v>
      </c>
      <c r="AB75" s="35">
        <f>SUM(AB6:AB74)</f>
        <v>516504.86</v>
      </c>
    </row>
    <row r="76" spans="1:28" x14ac:dyDescent="0.4">
      <c r="A76" s="184" t="s">
        <v>39</v>
      </c>
      <c r="B76" s="101">
        <v>2010</v>
      </c>
      <c r="C76" s="48"/>
      <c r="D76" s="49"/>
      <c r="E76" s="49"/>
      <c r="F76" s="16"/>
      <c r="G76" s="14"/>
      <c r="H76" s="16"/>
      <c r="I76" s="15"/>
      <c r="J76" s="14"/>
      <c r="K76" s="16"/>
      <c r="L76" s="13"/>
      <c r="M76" s="16"/>
      <c r="N76" s="15"/>
      <c r="O76" s="16"/>
      <c r="P76" s="16"/>
      <c r="Q76" s="16"/>
      <c r="R76" s="16"/>
      <c r="S76" s="14"/>
      <c r="T76" s="16"/>
      <c r="U76" s="15"/>
      <c r="V76" s="16"/>
      <c r="W76" s="16"/>
      <c r="X76" s="16"/>
      <c r="Y76" s="16">
        <v>1</v>
      </c>
      <c r="Z76" s="14"/>
      <c r="AA76" s="14">
        <v>1</v>
      </c>
      <c r="AB76" s="14">
        <v>1</v>
      </c>
    </row>
    <row r="77" spans="1:28" x14ac:dyDescent="0.4">
      <c r="A77" s="11"/>
      <c r="B77" s="101">
        <v>2011</v>
      </c>
      <c r="C77" s="48"/>
      <c r="D77" s="49"/>
      <c r="E77" s="49"/>
      <c r="F77" s="16"/>
      <c r="G77" s="14"/>
      <c r="H77" s="16"/>
      <c r="I77" s="15"/>
      <c r="J77" s="14"/>
      <c r="K77" s="16"/>
      <c r="L77" s="13"/>
      <c r="M77" s="16"/>
      <c r="N77" s="15"/>
      <c r="O77" s="16"/>
      <c r="P77" s="16"/>
      <c r="Q77" s="16"/>
      <c r="R77" s="16"/>
      <c r="S77" s="14"/>
      <c r="T77" s="16"/>
      <c r="U77" s="15"/>
      <c r="V77" s="16"/>
      <c r="W77" s="16"/>
      <c r="X77" s="16"/>
      <c r="Y77" s="16">
        <v>0</v>
      </c>
      <c r="Z77" s="14"/>
      <c r="AA77" s="14">
        <v>0</v>
      </c>
      <c r="AB77" s="14">
        <v>0</v>
      </c>
    </row>
    <row r="78" spans="1:28" x14ac:dyDescent="0.4">
      <c r="A78" s="11"/>
      <c r="B78" s="101">
        <v>2016</v>
      </c>
      <c r="C78" s="48"/>
      <c r="D78" s="49"/>
      <c r="E78" s="49"/>
      <c r="F78" s="16"/>
      <c r="G78" s="14"/>
      <c r="H78" s="16"/>
      <c r="I78" s="15"/>
      <c r="J78" s="14" t="s">
        <v>30</v>
      </c>
      <c r="K78" s="16" t="s">
        <v>30</v>
      </c>
      <c r="L78" s="13"/>
      <c r="M78" s="16"/>
      <c r="N78" s="15"/>
      <c r="O78" s="16"/>
      <c r="P78" s="16"/>
      <c r="Q78" s="16"/>
      <c r="R78" s="16"/>
      <c r="S78" s="14">
        <v>1</v>
      </c>
      <c r="T78" s="16">
        <v>1</v>
      </c>
      <c r="U78" s="15"/>
      <c r="V78" s="16"/>
      <c r="W78" s="16"/>
      <c r="X78" s="16"/>
      <c r="Y78" s="16"/>
      <c r="Z78" s="14"/>
      <c r="AA78" s="14"/>
      <c r="AB78" s="14">
        <v>1</v>
      </c>
    </row>
    <row r="79" spans="1:28" x14ac:dyDescent="0.4">
      <c r="A79" s="11"/>
      <c r="B79" s="101">
        <v>2018</v>
      </c>
      <c r="C79" s="48"/>
      <c r="D79" s="49"/>
      <c r="E79" s="49"/>
      <c r="F79" s="16"/>
      <c r="G79" s="14"/>
      <c r="H79" s="16"/>
      <c r="I79" s="15">
        <v>0.06</v>
      </c>
      <c r="J79" s="14">
        <v>1.63</v>
      </c>
      <c r="K79" s="16">
        <v>1.69</v>
      </c>
      <c r="L79" s="13"/>
      <c r="M79" s="16"/>
      <c r="N79" s="15"/>
      <c r="O79" s="16"/>
      <c r="P79" s="16"/>
      <c r="Q79" s="16"/>
      <c r="R79" s="16"/>
      <c r="S79" s="14" t="s">
        <v>30</v>
      </c>
      <c r="T79" s="16" t="s">
        <v>30</v>
      </c>
      <c r="U79" s="15"/>
      <c r="V79" s="16"/>
      <c r="W79" s="16"/>
      <c r="X79" s="16"/>
      <c r="Y79" s="16"/>
      <c r="Z79" s="14"/>
      <c r="AA79" s="14"/>
      <c r="AB79" s="14">
        <v>1.69</v>
      </c>
    </row>
    <row r="80" spans="1:28" x14ac:dyDescent="0.4">
      <c r="A80" s="11"/>
      <c r="B80" s="101">
        <v>2019</v>
      </c>
      <c r="C80" s="48"/>
      <c r="D80" s="49"/>
      <c r="E80" s="49"/>
      <c r="F80" s="16"/>
      <c r="G80" s="14"/>
      <c r="H80" s="16"/>
      <c r="I80" s="15"/>
      <c r="J80" s="14"/>
      <c r="K80" s="16"/>
      <c r="L80" s="13"/>
      <c r="M80" s="16"/>
      <c r="N80" s="15"/>
      <c r="O80" s="16"/>
      <c r="P80" s="16"/>
      <c r="Q80" s="16"/>
      <c r="R80" s="16"/>
      <c r="S80" s="14">
        <v>1</v>
      </c>
      <c r="T80" s="16">
        <v>1</v>
      </c>
      <c r="U80" s="15"/>
      <c r="V80" s="16"/>
      <c r="W80" s="16"/>
      <c r="X80" s="16"/>
      <c r="Y80" s="16"/>
      <c r="Z80" s="14"/>
      <c r="AA80" s="14"/>
      <c r="AB80" s="14">
        <v>1</v>
      </c>
    </row>
    <row r="81" spans="1:28" x14ac:dyDescent="0.4">
      <c r="A81" s="125" t="s">
        <v>40</v>
      </c>
      <c r="B81" s="153"/>
      <c r="C81" s="75"/>
      <c r="D81" s="76"/>
      <c r="E81" s="76"/>
      <c r="F81" s="37"/>
      <c r="G81" s="35"/>
      <c r="H81" s="37"/>
      <c r="I81" s="36">
        <v>0.06</v>
      </c>
      <c r="J81" s="35">
        <v>1.63</v>
      </c>
      <c r="K81" s="37">
        <v>1.69</v>
      </c>
      <c r="L81" s="34"/>
      <c r="M81" s="37"/>
      <c r="N81" s="36"/>
      <c r="O81" s="37"/>
      <c r="P81" s="37"/>
      <c r="Q81" s="37"/>
      <c r="R81" s="37"/>
      <c r="S81" s="35">
        <v>2</v>
      </c>
      <c r="T81" s="37">
        <v>2</v>
      </c>
      <c r="U81" s="36"/>
      <c r="V81" s="37"/>
      <c r="W81" s="37"/>
      <c r="X81" s="37"/>
      <c r="Y81" s="37">
        <v>1</v>
      </c>
      <c r="Z81" s="35"/>
      <c r="AA81" s="35">
        <v>1</v>
      </c>
      <c r="AB81" s="35">
        <v>4.6899999999999995</v>
      </c>
    </row>
    <row r="82" spans="1:28" x14ac:dyDescent="0.4">
      <c r="A82" s="127" t="s">
        <v>10</v>
      </c>
      <c r="B82" s="185"/>
      <c r="C82" s="63">
        <f>C75</f>
        <v>5044</v>
      </c>
      <c r="D82" s="64">
        <f>D75</f>
        <v>81432</v>
      </c>
      <c r="E82" s="64">
        <f t="shared" ref="E82:G82" si="3">E75</f>
        <v>321771.70999999996</v>
      </c>
      <c r="F82" s="64">
        <f t="shared" si="3"/>
        <v>45207</v>
      </c>
      <c r="G82" s="64">
        <f t="shared" si="3"/>
        <v>6559</v>
      </c>
      <c r="H82" s="34">
        <f>H75</f>
        <v>460013.70999999996</v>
      </c>
      <c r="I82" s="32">
        <f>I81+I75</f>
        <v>6435.81</v>
      </c>
      <c r="J82" s="35">
        <f>J81+J75</f>
        <v>1.63</v>
      </c>
      <c r="K82" s="32">
        <f>K81+K75</f>
        <v>6437.44</v>
      </c>
      <c r="L82" s="22">
        <v>0</v>
      </c>
      <c r="M82" s="33">
        <v>0</v>
      </c>
      <c r="N82" s="32">
        <v>91</v>
      </c>
      <c r="O82" s="33">
        <v>889</v>
      </c>
      <c r="P82" s="33">
        <v>5236</v>
      </c>
      <c r="Q82" s="33">
        <v>24877</v>
      </c>
      <c r="R82" s="33">
        <v>2967</v>
      </c>
      <c r="S82" s="31">
        <v>4</v>
      </c>
      <c r="T82" s="33">
        <v>34064</v>
      </c>
      <c r="U82" s="32">
        <v>8</v>
      </c>
      <c r="V82" s="33">
        <v>13608.599999999997</v>
      </c>
      <c r="W82" s="33">
        <v>892.7</v>
      </c>
      <c r="X82" s="33">
        <v>0.1</v>
      </c>
      <c r="Y82" s="33">
        <v>1</v>
      </c>
      <c r="Z82" s="31">
        <v>1484</v>
      </c>
      <c r="AA82" s="31">
        <v>15994.399999999998</v>
      </c>
      <c r="AB82" s="31">
        <f>SUM(AB81,AB75)</f>
        <v>516509.55</v>
      </c>
    </row>
    <row r="83" spans="1:28" x14ac:dyDescent="0.4">
      <c r="A83" s="186" t="s">
        <v>46</v>
      </c>
      <c r="B83" s="186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</row>
  </sheetData>
  <mergeCells count="11">
    <mergeCell ref="U4:AA4"/>
    <mergeCell ref="AB4:AB5"/>
    <mergeCell ref="A75:B75"/>
    <mergeCell ref="A81:B81"/>
    <mergeCell ref="A82:B82"/>
    <mergeCell ref="A4:A5"/>
    <mergeCell ref="B4:B5"/>
    <mergeCell ref="C4:H4"/>
    <mergeCell ref="I4:K4"/>
    <mergeCell ref="L4:M4"/>
    <mergeCell ref="N4:T4"/>
  </mergeCells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K82"/>
  <sheetViews>
    <sheetView zoomScale="80" zoomScaleNormal="80" workbookViewId="0">
      <pane xSplit="2" ySplit="5" topLeftCell="S6" activePane="bottomRight" state="frozen"/>
      <selection pane="topRight" activeCell="C1" sqref="C1"/>
      <selection pane="bottomLeft" activeCell="A6" sqref="A6"/>
      <selection pane="bottomRight" activeCell="W30" sqref="W30"/>
    </sheetView>
  </sheetViews>
  <sheetFormatPr defaultColWidth="8.625" defaultRowHeight="18.75" x14ac:dyDescent="0.4"/>
  <cols>
    <col min="1" max="2" width="8.625" style="5"/>
    <col min="3" max="4" width="9.125" style="5" bestFit="1" customWidth="1"/>
    <col min="5" max="5" width="1.75" style="5" customWidth="1"/>
    <col min="6" max="9" width="9.125" style="5" bestFit="1" customWidth="1"/>
    <col min="10" max="10" width="10.5" style="5" bestFit="1" customWidth="1"/>
    <col min="11" max="16" width="9.125" style="5" bestFit="1" customWidth="1"/>
    <col min="17" max="17" width="1.625" style="5" customWidth="1"/>
    <col min="18" max="36" width="9.125" style="5" bestFit="1" customWidth="1"/>
    <col min="37" max="37" width="10.5" style="5" bestFit="1" customWidth="1"/>
    <col min="38" max="16384" width="8.625" style="5"/>
  </cols>
  <sheetData>
    <row r="1" spans="1:37" s="2" customFormat="1" ht="18" x14ac:dyDescent="0.4">
      <c r="A1" s="2" t="s">
        <v>48</v>
      </c>
      <c r="D1" s="77"/>
    </row>
    <row r="2" spans="1:37" s="2" customFormat="1" ht="18" x14ac:dyDescent="0.4">
      <c r="A2" s="2" t="s">
        <v>8</v>
      </c>
      <c r="D2" s="77"/>
    </row>
    <row r="4" spans="1:37" x14ac:dyDescent="0.4">
      <c r="A4" s="129" t="s">
        <v>9</v>
      </c>
      <c r="B4" s="131" t="s">
        <v>5</v>
      </c>
      <c r="C4" s="118" t="s">
        <v>1</v>
      </c>
      <c r="D4" s="119"/>
      <c r="E4" s="119"/>
      <c r="F4" s="119"/>
      <c r="G4" s="119"/>
      <c r="H4" s="119"/>
      <c r="I4" s="119"/>
      <c r="J4" s="119"/>
      <c r="K4" s="118" t="s">
        <v>2</v>
      </c>
      <c r="L4" s="119"/>
      <c r="M4" s="119"/>
      <c r="N4" s="119"/>
      <c r="O4" s="119"/>
      <c r="P4" s="119"/>
      <c r="Q4" s="78"/>
      <c r="R4" s="118" t="s">
        <v>6</v>
      </c>
      <c r="S4" s="119"/>
      <c r="T4" s="120"/>
      <c r="U4" s="118" t="s">
        <v>3</v>
      </c>
      <c r="V4" s="119"/>
      <c r="W4" s="119"/>
      <c r="X4" s="119"/>
      <c r="Y4" s="119"/>
      <c r="Z4" s="119"/>
      <c r="AA4" s="120"/>
      <c r="AB4" s="151" t="s">
        <v>4</v>
      </c>
      <c r="AC4" s="152"/>
      <c r="AD4" s="152"/>
      <c r="AE4" s="152"/>
      <c r="AF4" s="152"/>
      <c r="AG4" s="152"/>
      <c r="AH4" s="152"/>
      <c r="AI4" s="152"/>
      <c r="AJ4" s="120"/>
      <c r="AK4" s="120" t="s">
        <v>34</v>
      </c>
    </row>
    <row r="5" spans="1:37" ht="60" x14ac:dyDescent="0.4">
      <c r="A5" s="130"/>
      <c r="B5" s="156"/>
      <c r="C5" s="8" t="s">
        <v>13</v>
      </c>
      <c r="D5" s="9" t="s">
        <v>49</v>
      </c>
      <c r="E5" s="79"/>
      <c r="F5" s="9" t="s">
        <v>16</v>
      </c>
      <c r="G5" s="9" t="s">
        <v>50</v>
      </c>
      <c r="H5" s="9" t="s">
        <v>17</v>
      </c>
      <c r="I5" s="10" t="s">
        <v>18</v>
      </c>
      <c r="J5" s="80" t="s">
        <v>19</v>
      </c>
      <c r="K5" s="8" t="s">
        <v>13</v>
      </c>
      <c r="L5" s="9" t="s">
        <v>15</v>
      </c>
      <c r="M5" s="9" t="s">
        <v>18</v>
      </c>
      <c r="N5" s="9" t="s">
        <v>51</v>
      </c>
      <c r="O5" s="10" t="s">
        <v>11</v>
      </c>
      <c r="P5" s="80" t="s">
        <v>36</v>
      </c>
      <c r="Q5" s="81">
        <v>2</v>
      </c>
      <c r="R5" s="8" t="s">
        <v>17</v>
      </c>
      <c r="S5" s="10" t="s">
        <v>18</v>
      </c>
      <c r="T5" s="7" t="s">
        <v>21</v>
      </c>
      <c r="U5" s="8" t="s">
        <v>13</v>
      </c>
      <c r="V5" s="9" t="s">
        <v>44</v>
      </c>
      <c r="W5" s="9" t="s">
        <v>42</v>
      </c>
      <c r="X5" s="9" t="s">
        <v>15</v>
      </c>
      <c r="Y5" s="9" t="s">
        <v>17</v>
      </c>
      <c r="Z5" s="10" t="s">
        <v>18</v>
      </c>
      <c r="AA5" s="7" t="s">
        <v>23</v>
      </c>
      <c r="AB5" s="8" t="s">
        <v>42</v>
      </c>
      <c r="AC5" s="9" t="s">
        <v>15</v>
      </c>
      <c r="AD5" s="9" t="s">
        <v>16</v>
      </c>
      <c r="AE5" s="9" t="s">
        <v>11</v>
      </c>
      <c r="AF5" s="9" t="s">
        <v>52</v>
      </c>
      <c r="AG5" s="9" t="s">
        <v>17</v>
      </c>
      <c r="AH5" s="9" t="s">
        <v>18</v>
      </c>
      <c r="AI5" s="10" t="s">
        <v>25</v>
      </c>
      <c r="AJ5" s="7" t="s">
        <v>53</v>
      </c>
      <c r="AK5" s="122"/>
    </row>
    <row r="6" spans="1:37" x14ac:dyDescent="0.4">
      <c r="A6" s="82" t="s">
        <v>54</v>
      </c>
      <c r="B6" s="83">
        <v>1952</v>
      </c>
      <c r="C6" s="15">
        <v>2145</v>
      </c>
      <c r="D6" s="16">
        <v>2694</v>
      </c>
      <c r="E6" s="16"/>
      <c r="F6" s="16">
        <v>2198</v>
      </c>
      <c r="G6" s="16">
        <v>667</v>
      </c>
      <c r="H6" s="16">
        <v>1700</v>
      </c>
      <c r="I6" s="14">
        <v>7680</v>
      </c>
      <c r="J6" s="16">
        <v>17084</v>
      </c>
      <c r="K6" s="15"/>
      <c r="L6" s="16"/>
      <c r="M6" s="16"/>
      <c r="N6" s="16"/>
      <c r="O6" s="14"/>
      <c r="P6" s="16"/>
      <c r="Q6" s="14"/>
      <c r="R6" s="15" t="s">
        <v>27</v>
      </c>
      <c r="S6" s="14" t="s">
        <v>27</v>
      </c>
      <c r="T6" s="14">
        <v>0</v>
      </c>
      <c r="U6" s="15"/>
      <c r="V6" s="16"/>
      <c r="W6" s="16"/>
      <c r="X6" s="16"/>
      <c r="Y6" s="16"/>
      <c r="Z6" s="14"/>
      <c r="AA6" s="14"/>
      <c r="AB6" s="15"/>
      <c r="AC6" s="16"/>
      <c r="AD6" s="16"/>
      <c r="AE6" s="16"/>
      <c r="AF6" s="16"/>
      <c r="AG6" s="16"/>
      <c r="AH6" s="16">
        <v>2076</v>
      </c>
      <c r="AI6" s="14">
        <v>2</v>
      </c>
      <c r="AJ6" s="14">
        <v>2078</v>
      </c>
      <c r="AK6" s="14">
        <f t="shared" ref="AK6:AK69" si="0">AJ6+AA6+T6+J6+P6</f>
        <v>19162</v>
      </c>
    </row>
    <row r="7" spans="1:37" x14ac:dyDescent="0.4">
      <c r="A7" s="82"/>
      <c r="B7" s="83">
        <v>1953</v>
      </c>
      <c r="C7" s="15">
        <v>2335</v>
      </c>
      <c r="D7" s="16">
        <v>3040</v>
      </c>
      <c r="E7" s="16"/>
      <c r="F7" s="16">
        <v>3052</v>
      </c>
      <c r="G7" s="16">
        <v>1472</v>
      </c>
      <c r="H7" s="16">
        <v>160</v>
      </c>
      <c r="I7" s="14">
        <v>5570</v>
      </c>
      <c r="J7" s="16">
        <v>15629</v>
      </c>
      <c r="K7" s="15"/>
      <c r="L7" s="16"/>
      <c r="M7" s="16"/>
      <c r="N7" s="16"/>
      <c r="O7" s="14"/>
      <c r="P7" s="16"/>
      <c r="Q7" s="14"/>
      <c r="R7" s="15" t="s">
        <v>27</v>
      </c>
      <c r="S7" s="14" t="s">
        <v>27</v>
      </c>
      <c r="T7" s="14">
        <v>0</v>
      </c>
      <c r="U7" s="15"/>
      <c r="V7" s="16"/>
      <c r="W7" s="16"/>
      <c r="X7" s="16"/>
      <c r="Y7" s="16"/>
      <c r="Z7" s="14"/>
      <c r="AA7" s="14"/>
      <c r="AB7" s="15"/>
      <c r="AC7" s="16"/>
      <c r="AD7" s="16"/>
      <c r="AE7" s="16"/>
      <c r="AF7" s="16"/>
      <c r="AG7" s="16"/>
      <c r="AH7" s="16">
        <v>4433</v>
      </c>
      <c r="AI7" s="14">
        <v>48</v>
      </c>
      <c r="AJ7" s="14">
        <v>4481</v>
      </c>
      <c r="AK7" s="14">
        <f t="shared" si="0"/>
        <v>20110</v>
      </c>
    </row>
    <row r="8" spans="1:37" x14ac:dyDescent="0.4">
      <c r="A8" s="82"/>
      <c r="B8" s="83">
        <v>1954</v>
      </c>
      <c r="C8" s="15">
        <v>5579</v>
      </c>
      <c r="D8" s="16">
        <v>3088</v>
      </c>
      <c r="E8" s="16"/>
      <c r="F8" s="16">
        <v>3044</v>
      </c>
      <c r="G8" s="16">
        <v>1656</v>
      </c>
      <c r="H8" s="16">
        <v>266</v>
      </c>
      <c r="I8" s="14">
        <v>5366</v>
      </c>
      <c r="J8" s="16">
        <v>18999</v>
      </c>
      <c r="K8" s="15"/>
      <c r="L8" s="16"/>
      <c r="M8" s="16"/>
      <c r="N8" s="16"/>
      <c r="O8" s="14"/>
      <c r="P8" s="16"/>
      <c r="Q8" s="14"/>
      <c r="R8" s="15" t="s">
        <v>27</v>
      </c>
      <c r="S8" s="14" t="s">
        <v>27</v>
      </c>
      <c r="T8" s="14">
        <v>0</v>
      </c>
      <c r="U8" s="15"/>
      <c r="V8" s="16"/>
      <c r="W8" s="16"/>
      <c r="X8" s="16"/>
      <c r="Y8" s="16"/>
      <c r="Z8" s="14"/>
      <c r="AA8" s="14"/>
      <c r="AB8" s="15"/>
      <c r="AC8" s="16"/>
      <c r="AD8" s="16"/>
      <c r="AE8" s="16"/>
      <c r="AF8" s="16"/>
      <c r="AG8" s="16"/>
      <c r="AH8" s="16">
        <v>9537</v>
      </c>
      <c r="AI8" s="14">
        <v>11</v>
      </c>
      <c r="AJ8" s="14">
        <v>9548</v>
      </c>
      <c r="AK8" s="14">
        <f t="shared" si="0"/>
        <v>28547</v>
      </c>
    </row>
    <row r="9" spans="1:37" x14ac:dyDescent="0.4">
      <c r="A9" s="82"/>
      <c r="B9" s="83">
        <v>1955</v>
      </c>
      <c r="C9" s="15">
        <v>3256</v>
      </c>
      <c r="D9" s="16">
        <v>2951</v>
      </c>
      <c r="E9" s="16"/>
      <c r="F9" s="16">
        <v>2841</v>
      </c>
      <c r="G9" s="16">
        <v>1507</v>
      </c>
      <c r="H9" s="16">
        <v>1151</v>
      </c>
      <c r="I9" s="14">
        <v>14016</v>
      </c>
      <c r="J9" s="16">
        <v>25722</v>
      </c>
      <c r="K9" s="15"/>
      <c r="L9" s="16"/>
      <c r="M9" s="16"/>
      <c r="N9" s="16"/>
      <c r="O9" s="14"/>
      <c r="P9" s="16"/>
      <c r="Q9" s="14"/>
      <c r="R9" s="15" t="s">
        <v>27</v>
      </c>
      <c r="S9" s="14" t="s">
        <v>27</v>
      </c>
      <c r="T9" s="14">
        <v>0</v>
      </c>
      <c r="U9" s="15"/>
      <c r="V9" s="16"/>
      <c r="W9" s="16"/>
      <c r="X9" s="16"/>
      <c r="Y9" s="16"/>
      <c r="Z9" s="14"/>
      <c r="AA9" s="14"/>
      <c r="AB9" s="15"/>
      <c r="AC9" s="16"/>
      <c r="AD9" s="16"/>
      <c r="AE9" s="16"/>
      <c r="AF9" s="16"/>
      <c r="AG9" s="16"/>
      <c r="AH9" s="16">
        <v>6173</v>
      </c>
      <c r="AI9" s="14">
        <v>93</v>
      </c>
      <c r="AJ9" s="14">
        <v>6266</v>
      </c>
      <c r="AK9" s="14">
        <f t="shared" si="0"/>
        <v>31988</v>
      </c>
    </row>
    <row r="10" spans="1:37" x14ac:dyDescent="0.4">
      <c r="A10" s="82"/>
      <c r="B10" s="83">
        <v>1956</v>
      </c>
      <c r="C10" s="15">
        <v>4170</v>
      </c>
      <c r="D10" s="16">
        <v>2672</v>
      </c>
      <c r="E10" s="16"/>
      <c r="F10" s="16">
        <v>4060</v>
      </c>
      <c r="G10" s="16">
        <v>1763</v>
      </c>
      <c r="H10" s="16">
        <v>385</v>
      </c>
      <c r="I10" s="14">
        <v>20979</v>
      </c>
      <c r="J10" s="16">
        <v>34029</v>
      </c>
      <c r="K10" s="15"/>
      <c r="L10" s="16"/>
      <c r="M10" s="16"/>
      <c r="N10" s="16"/>
      <c r="O10" s="14"/>
      <c r="P10" s="16"/>
      <c r="Q10" s="14"/>
      <c r="R10" s="15" t="s">
        <v>27</v>
      </c>
      <c r="S10" s="14" t="s">
        <v>27</v>
      </c>
      <c r="T10" s="14">
        <v>0</v>
      </c>
      <c r="U10" s="15"/>
      <c r="V10" s="16"/>
      <c r="W10" s="16"/>
      <c r="X10" s="16"/>
      <c r="Y10" s="16"/>
      <c r="Z10" s="14"/>
      <c r="AA10" s="14"/>
      <c r="AB10" s="15"/>
      <c r="AC10" s="16"/>
      <c r="AD10" s="16"/>
      <c r="AE10" s="16"/>
      <c r="AF10" s="16"/>
      <c r="AG10" s="16"/>
      <c r="AH10" s="16">
        <v>5727</v>
      </c>
      <c r="AI10" s="14">
        <v>388</v>
      </c>
      <c r="AJ10" s="14">
        <v>6115</v>
      </c>
      <c r="AK10" s="14">
        <f t="shared" si="0"/>
        <v>40144</v>
      </c>
    </row>
    <row r="11" spans="1:37" x14ac:dyDescent="0.4">
      <c r="A11" s="82"/>
      <c r="B11" s="83">
        <v>1957</v>
      </c>
      <c r="C11" s="15">
        <v>2822</v>
      </c>
      <c r="D11" s="16">
        <v>1685</v>
      </c>
      <c r="E11" s="16"/>
      <c r="F11" s="16">
        <v>1795</v>
      </c>
      <c r="G11" s="16">
        <v>2392</v>
      </c>
      <c r="H11" s="16">
        <v>414</v>
      </c>
      <c r="I11" s="14">
        <v>18147</v>
      </c>
      <c r="J11" s="16">
        <v>27255</v>
      </c>
      <c r="K11" s="15"/>
      <c r="L11" s="16"/>
      <c r="M11" s="16"/>
      <c r="N11" s="16"/>
      <c r="O11" s="14"/>
      <c r="P11" s="16"/>
      <c r="Q11" s="14"/>
      <c r="R11" s="84" t="s">
        <v>27</v>
      </c>
      <c r="S11" s="14" t="s">
        <v>27</v>
      </c>
      <c r="T11" s="14">
        <v>0</v>
      </c>
      <c r="U11" s="15"/>
      <c r="V11" s="16"/>
      <c r="W11" s="16"/>
      <c r="X11" s="16"/>
      <c r="Y11" s="16"/>
      <c r="Z11" s="14"/>
      <c r="AA11" s="14"/>
      <c r="AB11" s="15"/>
      <c r="AC11" s="16"/>
      <c r="AD11" s="16"/>
      <c r="AE11" s="16"/>
      <c r="AF11" s="16"/>
      <c r="AG11" s="16"/>
      <c r="AH11" s="16">
        <v>9215</v>
      </c>
      <c r="AI11" s="14">
        <v>73</v>
      </c>
      <c r="AJ11" s="14">
        <v>9288</v>
      </c>
      <c r="AK11" s="14">
        <f t="shared" si="0"/>
        <v>36543</v>
      </c>
    </row>
    <row r="12" spans="1:37" x14ac:dyDescent="0.4">
      <c r="A12" s="82"/>
      <c r="B12" s="83">
        <v>1958</v>
      </c>
      <c r="C12" s="15">
        <v>1187</v>
      </c>
      <c r="D12" s="16">
        <v>818</v>
      </c>
      <c r="E12" s="16"/>
      <c r="F12" s="16">
        <v>2337</v>
      </c>
      <c r="G12" s="16">
        <v>1497</v>
      </c>
      <c r="H12" s="16">
        <v>215</v>
      </c>
      <c r="I12" s="14">
        <v>8586</v>
      </c>
      <c r="J12" s="16">
        <v>14640</v>
      </c>
      <c r="K12" s="15"/>
      <c r="L12" s="16"/>
      <c r="M12" s="16"/>
      <c r="N12" s="16"/>
      <c r="O12" s="14"/>
      <c r="P12" s="16"/>
      <c r="Q12" s="14"/>
      <c r="R12" s="15" t="s">
        <v>27</v>
      </c>
      <c r="S12" s="14" t="s">
        <v>27</v>
      </c>
      <c r="T12" s="14">
        <v>0</v>
      </c>
      <c r="U12" s="15"/>
      <c r="V12" s="16"/>
      <c r="W12" s="16"/>
      <c r="X12" s="16"/>
      <c r="Y12" s="16"/>
      <c r="Z12" s="14"/>
      <c r="AA12" s="14"/>
      <c r="AB12" s="15"/>
      <c r="AC12" s="16"/>
      <c r="AD12" s="16"/>
      <c r="AE12" s="16"/>
      <c r="AF12" s="16"/>
      <c r="AG12" s="16"/>
      <c r="AH12" s="16">
        <v>13934</v>
      </c>
      <c r="AI12" s="14">
        <v>10</v>
      </c>
      <c r="AJ12" s="14">
        <v>13944</v>
      </c>
      <c r="AK12" s="14">
        <f t="shared" si="0"/>
        <v>28584</v>
      </c>
    </row>
    <row r="13" spans="1:37" x14ac:dyDescent="0.4">
      <c r="A13" s="82"/>
      <c r="B13" s="83">
        <v>1959</v>
      </c>
      <c r="C13" s="15">
        <v>1575</v>
      </c>
      <c r="D13" s="16">
        <v>3136</v>
      </c>
      <c r="E13" s="16"/>
      <c r="F13" s="16">
        <v>586</v>
      </c>
      <c r="G13" s="16">
        <v>736</v>
      </c>
      <c r="H13" s="16">
        <v>167</v>
      </c>
      <c r="I13" s="14">
        <v>9996</v>
      </c>
      <c r="J13" s="16">
        <v>16196</v>
      </c>
      <c r="K13" s="15"/>
      <c r="L13" s="16"/>
      <c r="M13" s="16"/>
      <c r="N13" s="16"/>
      <c r="O13" s="14"/>
      <c r="P13" s="16"/>
      <c r="Q13" s="14"/>
      <c r="R13" s="15">
        <v>32</v>
      </c>
      <c r="S13" s="14">
        <v>171</v>
      </c>
      <c r="T13" s="14">
        <v>203</v>
      </c>
      <c r="U13" s="15"/>
      <c r="V13" s="16"/>
      <c r="W13" s="16"/>
      <c r="X13" s="16"/>
      <c r="Y13" s="16"/>
      <c r="Z13" s="14"/>
      <c r="AA13" s="14"/>
      <c r="AB13" s="15"/>
      <c r="AC13" s="16"/>
      <c r="AD13" s="16">
        <v>56</v>
      </c>
      <c r="AE13" s="16"/>
      <c r="AF13" s="16"/>
      <c r="AG13" s="16"/>
      <c r="AH13" s="16">
        <v>3506</v>
      </c>
      <c r="AI13" s="14">
        <v>13</v>
      </c>
      <c r="AJ13" s="14">
        <v>3575</v>
      </c>
      <c r="AK13" s="14">
        <f t="shared" si="0"/>
        <v>19974</v>
      </c>
    </row>
    <row r="14" spans="1:37" x14ac:dyDescent="0.4">
      <c r="A14" s="82"/>
      <c r="B14" s="83">
        <v>1960</v>
      </c>
      <c r="C14" s="15">
        <v>2032</v>
      </c>
      <c r="D14" s="16">
        <v>5910</v>
      </c>
      <c r="E14" s="16"/>
      <c r="F14" s="16">
        <v>600</v>
      </c>
      <c r="G14" s="16">
        <v>1885</v>
      </c>
      <c r="H14" s="16">
        <v>369</v>
      </c>
      <c r="I14" s="14">
        <v>10541</v>
      </c>
      <c r="J14" s="16">
        <v>21337</v>
      </c>
      <c r="K14" s="15"/>
      <c r="L14" s="16"/>
      <c r="M14" s="16"/>
      <c r="N14" s="16"/>
      <c r="O14" s="14"/>
      <c r="P14" s="16"/>
      <c r="Q14" s="14"/>
      <c r="R14" s="15" t="s">
        <v>27</v>
      </c>
      <c r="S14" s="14" t="s">
        <v>27</v>
      </c>
      <c r="T14" s="14">
        <v>0</v>
      </c>
      <c r="U14" s="15"/>
      <c r="V14" s="16"/>
      <c r="W14" s="16"/>
      <c r="X14" s="16"/>
      <c r="Y14" s="16"/>
      <c r="Z14" s="14"/>
      <c r="AA14" s="14"/>
      <c r="AB14" s="15"/>
      <c r="AC14" s="16"/>
      <c r="AD14" s="16" t="s">
        <v>30</v>
      </c>
      <c r="AE14" s="16"/>
      <c r="AF14" s="16"/>
      <c r="AG14" s="16"/>
      <c r="AH14" s="16">
        <v>4547</v>
      </c>
      <c r="AI14" s="14">
        <v>1</v>
      </c>
      <c r="AJ14" s="14">
        <v>4548</v>
      </c>
      <c r="AK14" s="14">
        <f t="shared" si="0"/>
        <v>25885</v>
      </c>
    </row>
    <row r="15" spans="1:37" x14ac:dyDescent="0.4">
      <c r="A15" s="82"/>
      <c r="B15" s="83">
        <v>1961</v>
      </c>
      <c r="C15" s="15">
        <v>2710</v>
      </c>
      <c r="D15" s="16">
        <v>6364</v>
      </c>
      <c r="E15" s="16"/>
      <c r="F15" s="16">
        <v>662</v>
      </c>
      <c r="G15" s="16">
        <v>3193</v>
      </c>
      <c r="H15" s="16">
        <v>599</v>
      </c>
      <c r="I15" s="14">
        <v>9124</v>
      </c>
      <c r="J15" s="16">
        <v>22652</v>
      </c>
      <c r="K15" s="15"/>
      <c r="L15" s="16"/>
      <c r="M15" s="16"/>
      <c r="N15" s="16"/>
      <c r="O15" s="14"/>
      <c r="P15" s="16"/>
      <c r="Q15" s="14"/>
      <c r="R15" s="15" t="s">
        <v>27</v>
      </c>
      <c r="S15" s="14">
        <v>130</v>
      </c>
      <c r="T15" s="14">
        <v>130</v>
      </c>
      <c r="U15" s="15"/>
      <c r="V15" s="16"/>
      <c r="W15" s="16"/>
      <c r="X15" s="16"/>
      <c r="Y15" s="16"/>
      <c r="Z15" s="14"/>
      <c r="AA15" s="14"/>
      <c r="AB15" s="15"/>
      <c r="AC15" s="16"/>
      <c r="AD15" s="16">
        <v>16</v>
      </c>
      <c r="AE15" s="16"/>
      <c r="AF15" s="16"/>
      <c r="AG15" s="16"/>
      <c r="AH15" s="16">
        <v>7989</v>
      </c>
      <c r="AI15" s="14">
        <v>23</v>
      </c>
      <c r="AJ15" s="14">
        <v>8028</v>
      </c>
      <c r="AK15" s="14">
        <f t="shared" si="0"/>
        <v>30810</v>
      </c>
    </row>
    <row r="16" spans="1:37" x14ac:dyDescent="0.4">
      <c r="A16" s="82"/>
      <c r="B16" s="83">
        <v>1962</v>
      </c>
      <c r="C16" s="15">
        <v>2545</v>
      </c>
      <c r="D16" s="16">
        <v>5769</v>
      </c>
      <c r="E16" s="16"/>
      <c r="F16" s="16">
        <v>747</v>
      </c>
      <c r="G16" s="16">
        <v>1683</v>
      </c>
      <c r="H16" s="16">
        <v>293</v>
      </c>
      <c r="I16" s="14">
        <v>10657</v>
      </c>
      <c r="J16" s="16">
        <v>21694</v>
      </c>
      <c r="K16" s="15"/>
      <c r="L16" s="16"/>
      <c r="M16" s="16"/>
      <c r="N16" s="16"/>
      <c r="O16" s="14"/>
      <c r="P16" s="16"/>
      <c r="Q16" s="14"/>
      <c r="R16" s="15" t="s">
        <v>27</v>
      </c>
      <c r="S16" s="14">
        <v>294</v>
      </c>
      <c r="T16" s="14">
        <v>294</v>
      </c>
      <c r="U16" s="15"/>
      <c r="V16" s="16"/>
      <c r="W16" s="16"/>
      <c r="X16" s="16"/>
      <c r="Y16" s="16"/>
      <c r="Z16" s="14"/>
      <c r="AA16" s="14"/>
      <c r="AB16" s="15"/>
      <c r="AC16" s="16"/>
      <c r="AD16" s="16" t="s">
        <v>30</v>
      </c>
      <c r="AE16" s="16"/>
      <c r="AF16" s="16"/>
      <c r="AG16" s="16"/>
      <c r="AH16" s="16">
        <v>10769</v>
      </c>
      <c r="AI16" s="14">
        <v>25</v>
      </c>
      <c r="AJ16" s="14">
        <v>10794</v>
      </c>
      <c r="AK16" s="14">
        <f t="shared" si="0"/>
        <v>32782</v>
      </c>
    </row>
    <row r="17" spans="1:37" x14ac:dyDescent="0.4">
      <c r="A17" s="82"/>
      <c r="B17" s="83">
        <v>1963</v>
      </c>
      <c r="C17" s="15">
        <v>2797</v>
      </c>
      <c r="D17" s="16">
        <v>6077</v>
      </c>
      <c r="E17" s="16"/>
      <c r="F17" s="16">
        <v>1256</v>
      </c>
      <c r="G17" s="16">
        <v>2542</v>
      </c>
      <c r="H17" s="16">
        <v>294</v>
      </c>
      <c r="I17" s="14">
        <v>9786</v>
      </c>
      <c r="J17" s="16">
        <v>22752</v>
      </c>
      <c r="K17" s="15"/>
      <c r="L17" s="16"/>
      <c r="M17" s="16"/>
      <c r="N17" s="16"/>
      <c r="O17" s="14"/>
      <c r="P17" s="16"/>
      <c r="Q17" s="14"/>
      <c r="R17" s="15" t="s">
        <v>27</v>
      </c>
      <c r="S17" s="14">
        <v>412</v>
      </c>
      <c r="T17" s="14">
        <v>412</v>
      </c>
      <c r="U17" s="15"/>
      <c r="V17" s="16"/>
      <c r="W17" s="16"/>
      <c r="X17" s="16"/>
      <c r="Y17" s="16"/>
      <c r="Z17" s="14"/>
      <c r="AA17" s="14"/>
      <c r="AB17" s="15"/>
      <c r="AC17" s="16"/>
      <c r="AD17" s="16">
        <v>28</v>
      </c>
      <c r="AE17" s="16"/>
      <c r="AF17" s="16"/>
      <c r="AG17" s="16"/>
      <c r="AH17" s="16">
        <v>11832</v>
      </c>
      <c r="AI17" s="14">
        <v>7</v>
      </c>
      <c r="AJ17" s="14">
        <v>11867</v>
      </c>
      <c r="AK17" s="14">
        <f t="shared" si="0"/>
        <v>35031</v>
      </c>
    </row>
    <row r="18" spans="1:37" x14ac:dyDescent="0.4">
      <c r="A18" s="82"/>
      <c r="B18" s="83">
        <v>1964</v>
      </c>
      <c r="C18" s="15">
        <v>1475</v>
      </c>
      <c r="D18" s="16">
        <v>3140</v>
      </c>
      <c r="E18" s="16"/>
      <c r="F18" s="16">
        <v>1037</v>
      </c>
      <c r="G18" s="16">
        <v>2784</v>
      </c>
      <c r="H18" s="16">
        <v>1884</v>
      </c>
      <c r="I18" s="14">
        <v>8973</v>
      </c>
      <c r="J18" s="16">
        <v>19293</v>
      </c>
      <c r="K18" s="15"/>
      <c r="L18" s="16"/>
      <c r="M18" s="16"/>
      <c r="N18" s="16"/>
      <c r="O18" s="14"/>
      <c r="P18" s="15"/>
      <c r="Q18" s="14"/>
      <c r="R18" s="15" t="s">
        <v>27</v>
      </c>
      <c r="S18" s="14">
        <v>131</v>
      </c>
      <c r="T18" s="14">
        <v>131</v>
      </c>
      <c r="U18" s="15"/>
      <c r="V18" s="16"/>
      <c r="W18" s="16"/>
      <c r="X18" s="16"/>
      <c r="Y18" s="16"/>
      <c r="Z18" s="14"/>
      <c r="AA18" s="14"/>
      <c r="AB18" s="15"/>
      <c r="AC18" s="16"/>
      <c r="AD18" s="16">
        <v>39</v>
      </c>
      <c r="AE18" s="16"/>
      <c r="AF18" s="16"/>
      <c r="AG18" s="16"/>
      <c r="AH18" s="16">
        <v>9047</v>
      </c>
      <c r="AI18" s="14">
        <v>7</v>
      </c>
      <c r="AJ18" s="14">
        <v>9093</v>
      </c>
      <c r="AK18" s="14">
        <f t="shared" si="0"/>
        <v>28517</v>
      </c>
    </row>
    <row r="19" spans="1:37" x14ac:dyDescent="0.4">
      <c r="A19" s="82"/>
      <c r="B19" s="83">
        <v>1965</v>
      </c>
      <c r="C19" s="15">
        <v>2121</v>
      </c>
      <c r="D19" s="16">
        <v>2569</v>
      </c>
      <c r="E19" s="16"/>
      <c r="F19" s="16">
        <v>831</v>
      </c>
      <c r="G19" s="16">
        <v>1963</v>
      </c>
      <c r="H19" s="16">
        <v>1106</v>
      </c>
      <c r="I19" s="14">
        <v>11496</v>
      </c>
      <c r="J19" s="16">
        <v>20086</v>
      </c>
      <c r="K19" s="15"/>
      <c r="L19" s="16"/>
      <c r="M19" s="16"/>
      <c r="N19" s="16"/>
      <c r="O19" s="14"/>
      <c r="P19" s="15"/>
      <c r="Q19" s="14"/>
      <c r="R19" s="15" t="s">
        <v>27</v>
      </c>
      <c r="S19" s="14">
        <v>289</v>
      </c>
      <c r="T19" s="14">
        <v>289</v>
      </c>
      <c r="U19" s="15"/>
      <c r="V19" s="16"/>
      <c r="W19" s="16"/>
      <c r="X19" s="16">
        <v>54</v>
      </c>
      <c r="Y19" s="16"/>
      <c r="Z19" s="14"/>
      <c r="AA19" s="14">
        <v>54</v>
      </c>
      <c r="AB19" s="15"/>
      <c r="AC19" s="16"/>
      <c r="AD19" s="16">
        <v>11</v>
      </c>
      <c r="AE19" s="16" t="s">
        <v>30</v>
      </c>
      <c r="AF19" s="16"/>
      <c r="AG19" s="16">
        <v>66</v>
      </c>
      <c r="AH19" s="16">
        <v>6523</v>
      </c>
      <c r="AI19" s="14">
        <v>1</v>
      </c>
      <c r="AJ19" s="14">
        <v>6601</v>
      </c>
      <c r="AK19" s="14">
        <f t="shared" si="0"/>
        <v>27030</v>
      </c>
    </row>
    <row r="20" spans="1:37" x14ac:dyDescent="0.4">
      <c r="A20" s="82"/>
      <c r="B20" s="83">
        <v>1966</v>
      </c>
      <c r="C20" s="15">
        <v>1261</v>
      </c>
      <c r="D20" s="16">
        <v>1370</v>
      </c>
      <c r="E20" s="16"/>
      <c r="F20" s="16">
        <v>613</v>
      </c>
      <c r="G20" s="16">
        <v>1614</v>
      </c>
      <c r="H20" s="16">
        <v>129</v>
      </c>
      <c r="I20" s="14">
        <v>10082</v>
      </c>
      <c r="J20" s="16">
        <v>15069</v>
      </c>
      <c r="K20" s="15"/>
      <c r="L20" s="16"/>
      <c r="M20" s="16"/>
      <c r="N20" s="16"/>
      <c r="O20" s="14"/>
      <c r="P20" s="15"/>
      <c r="Q20" s="14"/>
      <c r="R20" s="15" t="s">
        <v>27</v>
      </c>
      <c r="S20" s="14">
        <v>435</v>
      </c>
      <c r="T20" s="14">
        <v>435</v>
      </c>
      <c r="U20" s="15"/>
      <c r="V20" s="16"/>
      <c r="W20" s="16"/>
      <c r="X20" s="16" t="s">
        <v>27</v>
      </c>
      <c r="Y20" s="16"/>
      <c r="Z20" s="14"/>
      <c r="AA20" s="14">
        <v>0</v>
      </c>
      <c r="AB20" s="15"/>
      <c r="AC20" s="16"/>
      <c r="AD20" s="16">
        <v>12</v>
      </c>
      <c r="AE20" s="16"/>
      <c r="AF20" s="16"/>
      <c r="AG20" s="16"/>
      <c r="AH20" s="16">
        <v>15450</v>
      </c>
      <c r="AI20" s="14">
        <v>20</v>
      </c>
      <c r="AJ20" s="14">
        <v>15482</v>
      </c>
      <c r="AK20" s="14">
        <f t="shared" si="0"/>
        <v>30986</v>
      </c>
    </row>
    <row r="21" spans="1:37" x14ac:dyDescent="0.4">
      <c r="A21" s="82"/>
      <c r="B21" s="83">
        <v>1967</v>
      </c>
      <c r="C21" s="15">
        <v>2603</v>
      </c>
      <c r="D21" s="16">
        <v>878</v>
      </c>
      <c r="E21" s="16"/>
      <c r="F21" s="16">
        <v>1210</v>
      </c>
      <c r="G21" s="16">
        <v>3273</v>
      </c>
      <c r="H21" s="16">
        <v>302</v>
      </c>
      <c r="I21" s="14">
        <v>6462</v>
      </c>
      <c r="J21" s="16">
        <v>14728</v>
      </c>
      <c r="K21" s="15"/>
      <c r="L21" s="16"/>
      <c r="M21" s="16"/>
      <c r="N21" s="16"/>
      <c r="O21" s="14"/>
      <c r="P21" s="15"/>
      <c r="Q21" s="14"/>
      <c r="R21" s="15" t="s">
        <v>27</v>
      </c>
      <c r="S21" s="14">
        <v>371</v>
      </c>
      <c r="T21" s="14">
        <v>371</v>
      </c>
      <c r="U21" s="15"/>
      <c r="V21" s="16"/>
      <c r="W21" s="16"/>
      <c r="X21" s="16">
        <v>53</v>
      </c>
      <c r="Y21" s="16"/>
      <c r="Z21" s="14"/>
      <c r="AA21" s="14">
        <v>53</v>
      </c>
      <c r="AB21" s="15"/>
      <c r="AC21" s="16"/>
      <c r="AD21" s="16" t="s">
        <v>30</v>
      </c>
      <c r="AE21" s="16"/>
      <c r="AF21" s="16"/>
      <c r="AG21" s="16"/>
      <c r="AH21" s="16">
        <v>5517</v>
      </c>
      <c r="AI21" s="14">
        <v>32</v>
      </c>
      <c r="AJ21" s="14">
        <v>5549</v>
      </c>
      <c r="AK21" s="14">
        <f t="shared" si="0"/>
        <v>20701</v>
      </c>
    </row>
    <row r="22" spans="1:37" x14ac:dyDescent="0.4">
      <c r="A22" s="82"/>
      <c r="B22" s="83">
        <v>1968</v>
      </c>
      <c r="C22" s="15">
        <v>3058</v>
      </c>
      <c r="D22" s="16">
        <v>500</v>
      </c>
      <c r="E22" s="16"/>
      <c r="F22" s="16">
        <v>983</v>
      </c>
      <c r="G22" s="16">
        <v>1568</v>
      </c>
      <c r="H22" s="16">
        <v>217</v>
      </c>
      <c r="I22" s="14">
        <v>9268</v>
      </c>
      <c r="J22" s="16">
        <v>15594</v>
      </c>
      <c r="K22" s="15"/>
      <c r="L22" s="16"/>
      <c r="M22" s="16"/>
      <c r="N22" s="16"/>
      <c r="O22" s="14"/>
      <c r="P22" s="15"/>
      <c r="Q22" s="14"/>
      <c r="R22" s="15" t="s">
        <v>27</v>
      </c>
      <c r="S22" s="14">
        <v>195</v>
      </c>
      <c r="T22" s="14">
        <v>195</v>
      </c>
      <c r="U22" s="15"/>
      <c r="V22" s="16"/>
      <c r="W22" s="16"/>
      <c r="X22" s="16">
        <v>33</v>
      </c>
      <c r="Y22" s="16"/>
      <c r="Z22" s="14"/>
      <c r="AA22" s="14">
        <v>33</v>
      </c>
      <c r="AB22" s="15"/>
      <c r="AC22" s="16"/>
      <c r="AD22" s="16">
        <v>8</v>
      </c>
      <c r="AE22" s="16"/>
      <c r="AF22" s="16"/>
      <c r="AG22" s="16"/>
      <c r="AH22" s="16">
        <v>5773</v>
      </c>
      <c r="AI22" s="14">
        <v>12</v>
      </c>
      <c r="AJ22" s="14">
        <v>5793</v>
      </c>
      <c r="AK22" s="14">
        <f t="shared" si="0"/>
        <v>21615</v>
      </c>
    </row>
    <row r="23" spans="1:37" x14ac:dyDescent="0.4">
      <c r="A23" s="82"/>
      <c r="B23" s="83">
        <v>1969</v>
      </c>
      <c r="C23" s="15">
        <v>2187</v>
      </c>
      <c r="D23" s="16">
        <v>878</v>
      </c>
      <c r="E23" s="16"/>
      <c r="F23" s="16">
        <v>721</v>
      </c>
      <c r="G23" s="16">
        <v>2219</v>
      </c>
      <c r="H23" s="16">
        <v>195</v>
      </c>
      <c r="I23" s="14">
        <v>3236</v>
      </c>
      <c r="J23" s="16">
        <v>9436</v>
      </c>
      <c r="K23" s="15"/>
      <c r="L23" s="16"/>
      <c r="M23" s="16"/>
      <c r="N23" s="16"/>
      <c r="O23" s="14"/>
      <c r="P23" s="15"/>
      <c r="Q23" s="14"/>
      <c r="R23" s="15" t="s">
        <v>27</v>
      </c>
      <c r="S23" s="14">
        <v>260</v>
      </c>
      <c r="T23" s="14">
        <v>260</v>
      </c>
      <c r="U23" s="15"/>
      <c r="V23" s="16"/>
      <c r="W23" s="16"/>
      <c r="X23" s="16">
        <v>23</v>
      </c>
      <c r="Y23" s="16"/>
      <c r="Z23" s="14"/>
      <c r="AA23" s="14">
        <v>23</v>
      </c>
      <c r="AB23" s="15"/>
      <c r="AC23" s="16"/>
      <c r="AD23" s="16">
        <v>9</v>
      </c>
      <c r="AE23" s="16"/>
      <c r="AF23" s="16"/>
      <c r="AG23" s="16"/>
      <c r="AH23" s="16">
        <v>6657</v>
      </c>
      <c r="AI23" s="14">
        <v>15</v>
      </c>
      <c r="AJ23" s="14">
        <v>6681</v>
      </c>
      <c r="AK23" s="14">
        <f t="shared" si="0"/>
        <v>16400</v>
      </c>
    </row>
    <row r="24" spans="1:37" x14ac:dyDescent="0.4">
      <c r="A24" s="82"/>
      <c r="B24" s="83">
        <v>1970</v>
      </c>
      <c r="C24" s="15">
        <v>1779</v>
      </c>
      <c r="D24" s="16">
        <v>607</v>
      </c>
      <c r="E24" s="16"/>
      <c r="F24" s="16">
        <v>723</v>
      </c>
      <c r="G24" s="16">
        <v>1198</v>
      </c>
      <c r="H24" s="16">
        <v>224</v>
      </c>
      <c r="I24" s="14">
        <v>2907</v>
      </c>
      <c r="J24" s="16">
        <v>7438</v>
      </c>
      <c r="K24" s="15"/>
      <c r="L24" s="16"/>
      <c r="M24" s="16"/>
      <c r="N24" s="16"/>
      <c r="O24" s="14"/>
      <c r="P24" s="15"/>
      <c r="Q24" s="14"/>
      <c r="R24" s="15" t="s">
        <v>27</v>
      </c>
      <c r="S24" s="14">
        <v>92</v>
      </c>
      <c r="T24" s="14">
        <v>92</v>
      </c>
      <c r="U24" s="15"/>
      <c r="V24" s="16"/>
      <c r="W24" s="16"/>
      <c r="X24" s="16" t="s">
        <v>27</v>
      </c>
      <c r="Y24" s="16"/>
      <c r="Z24" s="14"/>
      <c r="AA24" s="14">
        <v>0</v>
      </c>
      <c r="AB24" s="15"/>
      <c r="AC24" s="16"/>
      <c r="AD24" s="16" t="s">
        <v>30</v>
      </c>
      <c r="AE24" s="16"/>
      <c r="AF24" s="16"/>
      <c r="AG24" s="16"/>
      <c r="AH24" s="16">
        <v>3873</v>
      </c>
      <c r="AI24" s="14">
        <v>19</v>
      </c>
      <c r="AJ24" s="14">
        <v>3892</v>
      </c>
      <c r="AK24" s="14">
        <f t="shared" si="0"/>
        <v>11422</v>
      </c>
    </row>
    <row r="25" spans="1:37" x14ac:dyDescent="0.4">
      <c r="A25" s="82"/>
      <c r="B25" s="83">
        <v>1971</v>
      </c>
      <c r="C25" s="15">
        <v>1555</v>
      </c>
      <c r="D25" s="16">
        <v>697</v>
      </c>
      <c r="E25" s="16"/>
      <c r="F25" s="16">
        <v>938</v>
      </c>
      <c r="G25" s="16">
        <v>1492</v>
      </c>
      <c r="H25" s="16">
        <v>317</v>
      </c>
      <c r="I25" s="14">
        <v>3721</v>
      </c>
      <c r="J25" s="16">
        <v>8720</v>
      </c>
      <c r="K25" s="15"/>
      <c r="L25" s="16">
        <v>0</v>
      </c>
      <c r="M25" s="16"/>
      <c r="N25" s="16"/>
      <c r="O25" s="14"/>
      <c r="P25" s="15">
        <v>0</v>
      </c>
      <c r="Q25" s="14"/>
      <c r="R25" s="15" t="s">
        <v>27</v>
      </c>
      <c r="S25" s="14">
        <v>555</v>
      </c>
      <c r="T25" s="14">
        <v>555</v>
      </c>
      <c r="U25" s="15"/>
      <c r="V25" s="16"/>
      <c r="W25" s="16"/>
      <c r="X25" s="16">
        <v>1</v>
      </c>
      <c r="Y25" s="16"/>
      <c r="Z25" s="14"/>
      <c r="AA25" s="14">
        <v>1</v>
      </c>
      <c r="AB25" s="15"/>
      <c r="AC25" s="16"/>
      <c r="AD25" s="16" t="s">
        <v>30</v>
      </c>
      <c r="AE25" s="16"/>
      <c r="AF25" s="16"/>
      <c r="AG25" s="16"/>
      <c r="AH25" s="16">
        <v>7804</v>
      </c>
      <c r="AI25" s="14">
        <v>8</v>
      </c>
      <c r="AJ25" s="14">
        <v>7812</v>
      </c>
      <c r="AK25" s="14">
        <f t="shared" si="0"/>
        <v>17088</v>
      </c>
    </row>
    <row r="26" spans="1:37" x14ac:dyDescent="0.4">
      <c r="A26" s="82"/>
      <c r="B26" s="83">
        <v>1972</v>
      </c>
      <c r="C26" s="15">
        <v>1107</v>
      </c>
      <c r="D26" s="16">
        <v>512</v>
      </c>
      <c r="E26" s="16"/>
      <c r="F26" s="16">
        <v>944</v>
      </c>
      <c r="G26" s="16">
        <v>842</v>
      </c>
      <c r="H26" s="16">
        <v>197</v>
      </c>
      <c r="I26" s="14">
        <v>4212</v>
      </c>
      <c r="J26" s="16">
        <v>7814</v>
      </c>
      <c r="K26" s="15"/>
      <c r="L26" s="16">
        <v>0</v>
      </c>
      <c r="M26" s="16"/>
      <c r="N26" s="16"/>
      <c r="O26" s="14"/>
      <c r="P26" s="15">
        <v>0</v>
      </c>
      <c r="Q26" s="14"/>
      <c r="R26" s="15" t="s">
        <v>27</v>
      </c>
      <c r="S26" s="14">
        <v>1646</v>
      </c>
      <c r="T26" s="14">
        <v>1646</v>
      </c>
      <c r="U26" s="15"/>
      <c r="V26" s="16"/>
      <c r="W26" s="16"/>
      <c r="X26" s="16">
        <v>14</v>
      </c>
      <c r="Y26" s="16"/>
      <c r="Z26" s="14"/>
      <c r="AA26" s="14">
        <v>14</v>
      </c>
      <c r="AB26" s="15"/>
      <c r="AC26" s="16"/>
      <c r="AD26" s="16">
        <v>3</v>
      </c>
      <c r="AE26" s="16"/>
      <c r="AF26" s="16"/>
      <c r="AG26" s="16">
        <v>42</v>
      </c>
      <c r="AH26" s="16">
        <v>11656</v>
      </c>
      <c r="AI26" s="14">
        <v>15</v>
      </c>
      <c r="AJ26" s="14">
        <v>11716</v>
      </c>
      <c r="AK26" s="14">
        <f t="shared" si="0"/>
        <v>21190</v>
      </c>
    </row>
    <row r="27" spans="1:37" x14ac:dyDescent="0.4">
      <c r="A27" s="82"/>
      <c r="B27" s="83">
        <v>1973</v>
      </c>
      <c r="C27" s="15">
        <v>2351</v>
      </c>
      <c r="D27" s="16">
        <v>838</v>
      </c>
      <c r="E27" s="16"/>
      <c r="F27" s="16">
        <v>526</v>
      </c>
      <c r="G27" s="16">
        <v>2108</v>
      </c>
      <c r="H27" s="16">
        <v>636</v>
      </c>
      <c r="I27" s="14">
        <v>2266</v>
      </c>
      <c r="J27" s="16">
        <v>8725</v>
      </c>
      <c r="K27" s="15"/>
      <c r="L27" s="16">
        <v>0</v>
      </c>
      <c r="M27" s="16"/>
      <c r="N27" s="16"/>
      <c r="O27" s="14"/>
      <c r="P27" s="15">
        <v>0</v>
      </c>
      <c r="Q27" s="14"/>
      <c r="R27" s="15" t="s">
        <v>27</v>
      </c>
      <c r="S27" s="14">
        <v>1084</v>
      </c>
      <c r="T27" s="14">
        <v>1084</v>
      </c>
      <c r="U27" s="15"/>
      <c r="V27" s="16"/>
      <c r="W27" s="16"/>
      <c r="X27" s="16">
        <v>33</v>
      </c>
      <c r="Y27" s="16"/>
      <c r="Z27" s="14"/>
      <c r="AA27" s="14">
        <v>33</v>
      </c>
      <c r="AB27" s="15"/>
      <c r="AC27" s="16"/>
      <c r="AD27" s="16">
        <v>5</v>
      </c>
      <c r="AE27" s="16" t="s">
        <v>30</v>
      </c>
      <c r="AF27" s="16"/>
      <c r="AG27" s="16">
        <v>20</v>
      </c>
      <c r="AH27" s="16">
        <v>9639</v>
      </c>
      <c r="AI27" s="14">
        <v>54</v>
      </c>
      <c r="AJ27" s="14">
        <v>9718</v>
      </c>
      <c r="AK27" s="14">
        <f t="shared" si="0"/>
        <v>19560</v>
      </c>
    </row>
    <row r="28" spans="1:37" x14ac:dyDescent="0.4">
      <c r="A28" s="82"/>
      <c r="B28" s="83">
        <v>1974</v>
      </c>
      <c r="C28" s="15">
        <v>6019</v>
      </c>
      <c r="D28" s="16">
        <v>1177</v>
      </c>
      <c r="E28" s="16"/>
      <c r="F28" s="16">
        <v>1192</v>
      </c>
      <c r="G28" s="16">
        <v>1656</v>
      </c>
      <c r="H28" s="16">
        <v>754</v>
      </c>
      <c r="I28" s="14">
        <v>4106</v>
      </c>
      <c r="J28" s="16">
        <v>14904</v>
      </c>
      <c r="K28" s="15"/>
      <c r="L28" s="16">
        <v>0</v>
      </c>
      <c r="M28" s="16"/>
      <c r="N28" s="16"/>
      <c r="O28" s="14"/>
      <c r="P28" s="15">
        <v>0</v>
      </c>
      <c r="Q28" s="14"/>
      <c r="R28" s="15" t="s">
        <v>27</v>
      </c>
      <c r="S28" s="14">
        <v>344</v>
      </c>
      <c r="T28" s="14">
        <v>344</v>
      </c>
      <c r="U28" s="15"/>
      <c r="V28" s="16"/>
      <c r="W28" s="16"/>
      <c r="X28" s="16">
        <v>47</v>
      </c>
      <c r="Y28" s="16">
        <v>15</v>
      </c>
      <c r="Z28" s="14"/>
      <c r="AA28" s="14">
        <v>62</v>
      </c>
      <c r="AB28" s="15"/>
      <c r="AC28" s="16"/>
      <c r="AD28" s="16" t="s">
        <v>30</v>
      </c>
      <c r="AE28" s="16" t="s">
        <v>30</v>
      </c>
      <c r="AF28" s="16"/>
      <c r="AG28" s="16">
        <v>30</v>
      </c>
      <c r="AH28" s="16">
        <v>5243</v>
      </c>
      <c r="AI28" s="14">
        <v>58</v>
      </c>
      <c r="AJ28" s="14">
        <v>5331</v>
      </c>
      <c r="AK28" s="14">
        <f t="shared" si="0"/>
        <v>20641</v>
      </c>
    </row>
    <row r="29" spans="1:37" x14ac:dyDescent="0.4">
      <c r="A29" s="82"/>
      <c r="B29" s="83">
        <v>1975</v>
      </c>
      <c r="C29" s="15">
        <v>2433</v>
      </c>
      <c r="D29" s="16">
        <v>1061</v>
      </c>
      <c r="E29" s="16"/>
      <c r="F29" s="16">
        <v>1401</v>
      </c>
      <c r="G29" s="16">
        <v>1031</v>
      </c>
      <c r="H29" s="16">
        <v>808</v>
      </c>
      <c r="I29" s="14">
        <v>4491</v>
      </c>
      <c r="J29" s="16">
        <v>11225</v>
      </c>
      <c r="K29" s="15"/>
      <c r="L29" s="16">
        <v>3</v>
      </c>
      <c r="M29" s="16"/>
      <c r="N29" s="16"/>
      <c r="O29" s="14"/>
      <c r="P29" s="15">
        <v>3</v>
      </c>
      <c r="Q29" s="14"/>
      <c r="R29" s="15" t="s">
        <v>27</v>
      </c>
      <c r="S29" s="14">
        <v>2145</v>
      </c>
      <c r="T29" s="14">
        <v>2145</v>
      </c>
      <c r="U29" s="15"/>
      <c r="V29" s="16"/>
      <c r="W29" s="16"/>
      <c r="X29" s="16">
        <v>61</v>
      </c>
      <c r="Y29" s="16">
        <v>5</v>
      </c>
      <c r="Z29" s="14"/>
      <c r="AA29" s="14">
        <v>66</v>
      </c>
      <c r="AB29" s="15"/>
      <c r="AC29" s="16"/>
      <c r="AD29" s="16">
        <v>83</v>
      </c>
      <c r="AE29" s="16"/>
      <c r="AF29" s="16"/>
      <c r="AG29" s="16">
        <v>1</v>
      </c>
      <c r="AH29" s="16">
        <v>7353</v>
      </c>
      <c r="AI29" s="14">
        <v>34</v>
      </c>
      <c r="AJ29" s="14">
        <v>7471</v>
      </c>
      <c r="AK29" s="14">
        <f t="shared" si="0"/>
        <v>20910</v>
      </c>
    </row>
    <row r="30" spans="1:37" x14ac:dyDescent="0.4">
      <c r="A30" s="82"/>
      <c r="B30" s="83">
        <v>1976</v>
      </c>
      <c r="C30" s="15">
        <v>2996</v>
      </c>
      <c r="D30" s="16">
        <v>320</v>
      </c>
      <c r="E30" s="16"/>
      <c r="F30" s="16">
        <v>1082</v>
      </c>
      <c r="G30" s="16">
        <v>830</v>
      </c>
      <c r="H30" s="16">
        <v>1237</v>
      </c>
      <c r="I30" s="14">
        <v>2148</v>
      </c>
      <c r="J30" s="16">
        <v>8613</v>
      </c>
      <c r="K30" s="15"/>
      <c r="L30" s="16">
        <v>5</v>
      </c>
      <c r="M30" s="16"/>
      <c r="N30" s="16"/>
      <c r="O30" s="14"/>
      <c r="P30" s="15">
        <v>5</v>
      </c>
      <c r="Q30" s="14"/>
      <c r="R30" s="15" t="s">
        <v>27</v>
      </c>
      <c r="S30" s="14">
        <v>1968</v>
      </c>
      <c r="T30" s="14">
        <v>1968</v>
      </c>
      <c r="U30" s="15"/>
      <c r="V30" s="16"/>
      <c r="W30" s="16"/>
      <c r="X30" s="16">
        <v>17</v>
      </c>
      <c r="Y30" s="16">
        <v>2</v>
      </c>
      <c r="Z30" s="14"/>
      <c r="AA30" s="14">
        <v>19</v>
      </c>
      <c r="AB30" s="15"/>
      <c r="AC30" s="16"/>
      <c r="AD30" s="16">
        <v>22</v>
      </c>
      <c r="AE30" s="16" t="s">
        <v>30</v>
      </c>
      <c r="AF30" s="16"/>
      <c r="AG30" s="16">
        <v>3</v>
      </c>
      <c r="AH30" s="16">
        <v>8652</v>
      </c>
      <c r="AI30" s="14">
        <v>21</v>
      </c>
      <c r="AJ30" s="14">
        <v>8698</v>
      </c>
      <c r="AK30" s="14">
        <f t="shared" si="0"/>
        <v>19303</v>
      </c>
    </row>
    <row r="31" spans="1:37" x14ac:dyDescent="0.4">
      <c r="A31" s="82"/>
      <c r="B31" s="83">
        <v>1977</v>
      </c>
      <c r="C31" s="15">
        <v>2257</v>
      </c>
      <c r="D31" s="16">
        <v>338</v>
      </c>
      <c r="E31" s="16"/>
      <c r="F31" s="16">
        <v>2256</v>
      </c>
      <c r="G31" s="16">
        <v>2166</v>
      </c>
      <c r="H31" s="16">
        <v>1052</v>
      </c>
      <c r="I31" s="14">
        <v>5110</v>
      </c>
      <c r="J31" s="16">
        <v>13179</v>
      </c>
      <c r="K31" s="15"/>
      <c r="L31" s="16">
        <v>0</v>
      </c>
      <c r="M31" s="16"/>
      <c r="N31" s="16"/>
      <c r="O31" s="14"/>
      <c r="P31" s="15">
        <v>0</v>
      </c>
      <c r="Q31" s="14"/>
      <c r="R31" s="15" t="s">
        <v>27</v>
      </c>
      <c r="S31" s="14">
        <v>2186</v>
      </c>
      <c r="T31" s="14">
        <v>2186</v>
      </c>
      <c r="U31" s="15"/>
      <c r="V31" s="16"/>
      <c r="W31" s="16"/>
      <c r="X31" s="16">
        <v>131</v>
      </c>
      <c r="Y31" s="16">
        <v>2</v>
      </c>
      <c r="Z31" s="14"/>
      <c r="AA31" s="14">
        <v>133</v>
      </c>
      <c r="AB31" s="15"/>
      <c r="AC31" s="16"/>
      <c r="AD31" s="16">
        <v>10</v>
      </c>
      <c r="AE31" s="16"/>
      <c r="AF31" s="16"/>
      <c r="AG31" s="16">
        <v>3</v>
      </c>
      <c r="AH31" s="16">
        <v>3259</v>
      </c>
      <c r="AI31" s="14">
        <v>19</v>
      </c>
      <c r="AJ31" s="14">
        <v>3291</v>
      </c>
      <c r="AK31" s="14">
        <f t="shared" si="0"/>
        <v>18789</v>
      </c>
    </row>
    <row r="32" spans="1:37" x14ac:dyDescent="0.4">
      <c r="A32" s="82"/>
      <c r="B32" s="83">
        <v>1978</v>
      </c>
      <c r="C32" s="15">
        <v>2546</v>
      </c>
      <c r="D32" s="16">
        <v>648</v>
      </c>
      <c r="E32" s="16"/>
      <c r="F32" s="16">
        <v>1154</v>
      </c>
      <c r="G32" s="16">
        <v>4517</v>
      </c>
      <c r="H32" s="16">
        <v>2276</v>
      </c>
      <c r="I32" s="14">
        <v>10427</v>
      </c>
      <c r="J32" s="16">
        <v>21568</v>
      </c>
      <c r="K32" s="15"/>
      <c r="L32" s="16">
        <v>3</v>
      </c>
      <c r="M32" s="16"/>
      <c r="N32" s="16"/>
      <c r="O32" s="14"/>
      <c r="P32" s="15">
        <v>3</v>
      </c>
      <c r="Q32" s="14"/>
      <c r="R32" s="15" t="s">
        <v>27</v>
      </c>
      <c r="S32" s="14">
        <v>545</v>
      </c>
      <c r="T32" s="14">
        <v>545</v>
      </c>
      <c r="U32" s="15"/>
      <c r="V32" s="16"/>
      <c r="W32" s="16"/>
      <c r="X32" s="16">
        <v>66</v>
      </c>
      <c r="Y32" s="16">
        <v>2</v>
      </c>
      <c r="Z32" s="14"/>
      <c r="AA32" s="14">
        <v>68</v>
      </c>
      <c r="AB32" s="15"/>
      <c r="AC32" s="16"/>
      <c r="AD32" s="16">
        <v>4</v>
      </c>
      <c r="AE32" s="16"/>
      <c r="AF32" s="16"/>
      <c r="AG32" s="16">
        <v>2</v>
      </c>
      <c r="AH32" s="16">
        <v>4663</v>
      </c>
      <c r="AI32" s="14">
        <v>5</v>
      </c>
      <c r="AJ32" s="14">
        <v>4674</v>
      </c>
      <c r="AK32" s="14">
        <f t="shared" si="0"/>
        <v>26858</v>
      </c>
    </row>
    <row r="33" spans="1:37" x14ac:dyDescent="0.4">
      <c r="A33" s="82"/>
      <c r="B33" s="83">
        <v>1979</v>
      </c>
      <c r="C33" s="15">
        <v>4558</v>
      </c>
      <c r="D33" s="16">
        <v>729</v>
      </c>
      <c r="E33" s="16"/>
      <c r="F33" s="16">
        <v>1250</v>
      </c>
      <c r="G33" s="16">
        <v>2655</v>
      </c>
      <c r="H33" s="16">
        <v>2429</v>
      </c>
      <c r="I33" s="14">
        <v>13881</v>
      </c>
      <c r="J33" s="16">
        <v>25502</v>
      </c>
      <c r="K33" s="15"/>
      <c r="L33" s="16">
        <v>0</v>
      </c>
      <c r="M33" s="16"/>
      <c r="N33" s="16"/>
      <c r="O33" s="14"/>
      <c r="P33" s="15">
        <v>0</v>
      </c>
      <c r="Q33" s="14"/>
      <c r="R33" s="15" t="s">
        <v>27</v>
      </c>
      <c r="S33" s="14">
        <v>213</v>
      </c>
      <c r="T33" s="14">
        <v>213</v>
      </c>
      <c r="U33" s="15"/>
      <c r="V33" s="16"/>
      <c r="W33" s="16"/>
      <c r="X33" s="16">
        <v>58</v>
      </c>
      <c r="Y33" s="16" t="s">
        <v>27</v>
      </c>
      <c r="Z33" s="14"/>
      <c r="AA33" s="14">
        <v>58</v>
      </c>
      <c r="AB33" s="15"/>
      <c r="AC33" s="16"/>
      <c r="AD33" s="16">
        <v>5</v>
      </c>
      <c r="AE33" s="16"/>
      <c r="AF33" s="16"/>
      <c r="AG33" s="16">
        <v>1</v>
      </c>
      <c r="AH33" s="16">
        <v>5889</v>
      </c>
      <c r="AI33" s="14">
        <v>11</v>
      </c>
      <c r="AJ33" s="14">
        <v>5906</v>
      </c>
      <c r="AK33" s="14">
        <f t="shared" si="0"/>
        <v>31679</v>
      </c>
    </row>
    <row r="34" spans="1:37" x14ac:dyDescent="0.4">
      <c r="A34" s="82"/>
      <c r="B34" s="83">
        <v>1980</v>
      </c>
      <c r="C34" s="15">
        <v>2521</v>
      </c>
      <c r="D34" s="16">
        <v>811</v>
      </c>
      <c r="E34" s="16"/>
      <c r="F34" s="16">
        <v>1392</v>
      </c>
      <c r="G34" s="16">
        <v>1531</v>
      </c>
      <c r="H34" s="16">
        <v>1953</v>
      </c>
      <c r="I34" s="14">
        <v>11327</v>
      </c>
      <c r="J34" s="16">
        <v>19535</v>
      </c>
      <c r="K34" s="15"/>
      <c r="L34" s="16">
        <v>0</v>
      </c>
      <c r="M34" s="16"/>
      <c r="N34" s="16"/>
      <c r="O34" s="14"/>
      <c r="P34" s="15">
        <v>0</v>
      </c>
      <c r="Q34" s="14"/>
      <c r="R34" s="15" t="s">
        <v>27</v>
      </c>
      <c r="S34" s="14">
        <v>582</v>
      </c>
      <c r="T34" s="14">
        <v>582</v>
      </c>
      <c r="U34" s="15"/>
      <c r="V34" s="16"/>
      <c r="W34" s="16"/>
      <c r="X34" s="16">
        <v>114</v>
      </c>
      <c r="Y34" s="16">
        <v>5</v>
      </c>
      <c r="Z34" s="14"/>
      <c r="AA34" s="14">
        <v>119</v>
      </c>
      <c r="AB34" s="15"/>
      <c r="AC34" s="16"/>
      <c r="AD34" s="16" t="s">
        <v>30</v>
      </c>
      <c r="AE34" s="16"/>
      <c r="AF34" s="16"/>
      <c r="AG34" s="16">
        <v>24</v>
      </c>
      <c r="AH34" s="16">
        <v>2327</v>
      </c>
      <c r="AI34" s="14">
        <v>7</v>
      </c>
      <c r="AJ34" s="14">
        <v>2358</v>
      </c>
      <c r="AK34" s="14">
        <f t="shared" si="0"/>
        <v>22594</v>
      </c>
    </row>
    <row r="35" spans="1:37" x14ac:dyDescent="0.4">
      <c r="A35" s="82"/>
      <c r="B35" s="83">
        <v>1981</v>
      </c>
      <c r="C35" s="15">
        <v>2129</v>
      </c>
      <c r="D35" s="16">
        <v>590</v>
      </c>
      <c r="E35" s="16"/>
      <c r="F35" s="16">
        <v>754</v>
      </c>
      <c r="G35" s="16">
        <v>1777</v>
      </c>
      <c r="H35" s="16">
        <v>2653</v>
      </c>
      <c r="I35" s="14">
        <v>25422</v>
      </c>
      <c r="J35" s="16">
        <v>33325</v>
      </c>
      <c r="K35" s="15"/>
      <c r="L35" s="16">
        <v>0</v>
      </c>
      <c r="M35" s="16"/>
      <c r="N35" s="16"/>
      <c r="O35" s="14"/>
      <c r="P35" s="15">
        <v>0</v>
      </c>
      <c r="Q35" s="14"/>
      <c r="R35" s="15" t="s">
        <v>27</v>
      </c>
      <c r="S35" s="14">
        <v>218</v>
      </c>
      <c r="T35" s="14">
        <v>218</v>
      </c>
      <c r="U35" s="15"/>
      <c r="V35" s="16"/>
      <c r="W35" s="16"/>
      <c r="X35" s="16">
        <v>179</v>
      </c>
      <c r="Y35" s="16" t="s">
        <v>27</v>
      </c>
      <c r="Z35" s="14"/>
      <c r="AA35" s="14">
        <v>179</v>
      </c>
      <c r="AB35" s="15">
        <v>4</v>
      </c>
      <c r="AC35" s="16"/>
      <c r="AD35" s="16" t="s">
        <v>30</v>
      </c>
      <c r="AE35" s="16">
        <v>10</v>
      </c>
      <c r="AF35" s="16"/>
      <c r="AG35" s="16" t="s">
        <v>30</v>
      </c>
      <c r="AH35" s="16">
        <v>867</v>
      </c>
      <c r="AI35" s="14">
        <v>9</v>
      </c>
      <c r="AJ35" s="14">
        <v>890</v>
      </c>
      <c r="AK35" s="14">
        <f t="shared" si="0"/>
        <v>34612</v>
      </c>
    </row>
    <row r="36" spans="1:37" x14ac:dyDescent="0.4">
      <c r="A36" s="82"/>
      <c r="B36" s="83">
        <v>1982</v>
      </c>
      <c r="C36" s="15">
        <v>1667</v>
      </c>
      <c r="D36" s="16">
        <v>718</v>
      </c>
      <c r="E36" s="16"/>
      <c r="F36" s="16">
        <v>1777</v>
      </c>
      <c r="G36" s="16">
        <v>864</v>
      </c>
      <c r="H36" s="16">
        <v>1709</v>
      </c>
      <c r="I36" s="14">
        <v>19234</v>
      </c>
      <c r="J36" s="16">
        <v>25969</v>
      </c>
      <c r="K36" s="15"/>
      <c r="L36" s="16">
        <v>0</v>
      </c>
      <c r="M36" s="16">
        <v>31</v>
      </c>
      <c r="N36" s="16"/>
      <c r="O36" s="14"/>
      <c r="P36" s="15">
        <v>31</v>
      </c>
      <c r="Q36" s="14"/>
      <c r="R36" s="15" t="s">
        <v>27</v>
      </c>
      <c r="S36" s="14">
        <v>506</v>
      </c>
      <c r="T36" s="14">
        <v>506</v>
      </c>
      <c r="U36" s="15"/>
      <c r="V36" s="16"/>
      <c r="W36" s="16">
        <v>2</v>
      </c>
      <c r="X36" s="16">
        <v>207</v>
      </c>
      <c r="Y36" s="16" t="s">
        <v>27</v>
      </c>
      <c r="Z36" s="14"/>
      <c r="AA36" s="14">
        <v>209</v>
      </c>
      <c r="AB36" s="15">
        <v>9</v>
      </c>
      <c r="AC36" s="16"/>
      <c r="AD36" s="16">
        <v>1</v>
      </c>
      <c r="AE36" s="16"/>
      <c r="AF36" s="16"/>
      <c r="AG36" s="16" t="s">
        <v>30</v>
      </c>
      <c r="AH36" s="16">
        <v>2639</v>
      </c>
      <c r="AI36" s="14">
        <v>11</v>
      </c>
      <c r="AJ36" s="14">
        <v>2660</v>
      </c>
      <c r="AK36" s="14">
        <f t="shared" si="0"/>
        <v>29375</v>
      </c>
    </row>
    <row r="37" spans="1:37" x14ac:dyDescent="0.4">
      <c r="A37" s="82"/>
      <c r="B37" s="83">
        <v>1983</v>
      </c>
      <c r="C37" s="15">
        <v>972</v>
      </c>
      <c r="D37" s="16">
        <v>217</v>
      </c>
      <c r="E37" s="16"/>
      <c r="F37" s="16">
        <v>356</v>
      </c>
      <c r="G37" s="16">
        <v>2028</v>
      </c>
      <c r="H37" s="16">
        <v>1117</v>
      </c>
      <c r="I37" s="14">
        <v>14774</v>
      </c>
      <c r="J37" s="16">
        <v>19464</v>
      </c>
      <c r="K37" s="15"/>
      <c r="L37" s="16">
        <v>0</v>
      </c>
      <c r="M37" s="16">
        <v>13</v>
      </c>
      <c r="N37" s="16"/>
      <c r="O37" s="14"/>
      <c r="P37" s="15">
        <v>13</v>
      </c>
      <c r="Q37" s="14"/>
      <c r="R37" s="15" t="s">
        <v>27</v>
      </c>
      <c r="S37" s="14">
        <v>214</v>
      </c>
      <c r="T37" s="14">
        <v>214</v>
      </c>
      <c r="U37" s="15"/>
      <c r="V37" s="16"/>
      <c r="W37" s="16">
        <v>2</v>
      </c>
      <c r="X37" s="16">
        <v>175</v>
      </c>
      <c r="Y37" s="16" t="s">
        <v>27</v>
      </c>
      <c r="Z37" s="14">
        <v>9</v>
      </c>
      <c r="AA37" s="14">
        <v>186</v>
      </c>
      <c r="AB37" s="15">
        <v>31</v>
      </c>
      <c r="AC37" s="16"/>
      <c r="AD37" s="16">
        <v>59</v>
      </c>
      <c r="AE37" s="16"/>
      <c r="AF37" s="16"/>
      <c r="AG37" s="16">
        <v>2</v>
      </c>
      <c r="AH37" s="16">
        <v>629</v>
      </c>
      <c r="AI37" s="14">
        <v>33</v>
      </c>
      <c r="AJ37" s="14">
        <v>754</v>
      </c>
      <c r="AK37" s="14">
        <f t="shared" si="0"/>
        <v>20631</v>
      </c>
    </row>
    <row r="38" spans="1:37" x14ac:dyDescent="0.4">
      <c r="A38" s="82"/>
      <c r="B38" s="83">
        <v>1984</v>
      </c>
      <c r="C38" s="15">
        <v>2234</v>
      </c>
      <c r="D38" s="16">
        <v>142</v>
      </c>
      <c r="E38" s="16"/>
      <c r="F38" s="16">
        <v>587</v>
      </c>
      <c r="G38" s="16">
        <v>1874</v>
      </c>
      <c r="H38" s="16">
        <v>868</v>
      </c>
      <c r="I38" s="14">
        <v>4433</v>
      </c>
      <c r="J38" s="16">
        <v>10138</v>
      </c>
      <c r="K38" s="15"/>
      <c r="L38" s="16">
        <v>1</v>
      </c>
      <c r="M38" s="16">
        <v>4</v>
      </c>
      <c r="N38" s="16"/>
      <c r="O38" s="14"/>
      <c r="P38" s="15">
        <v>5</v>
      </c>
      <c r="Q38" s="14"/>
      <c r="R38" s="15" t="s">
        <v>27</v>
      </c>
      <c r="S38" s="14">
        <v>166</v>
      </c>
      <c r="T38" s="14">
        <v>166</v>
      </c>
      <c r="U38" s="15"/>
      <c r="V38" s="16"/>
      <c r="W38" s="16" t="s">
        <v>27</v>
      </c>
      <c r="X38" s="16">
        <v>477</v>
      </c>
      <c r="Y38" s="16">
        <v>8</v>
      </c>
      <c r="Z38" s="14">
        <v>5</v>
      </c>
      <c r="AA38" s="14">
        <v>490</v>
      </c>
      <c r="AB38" s="15">
        <v>6</v>
      </c>
      <c r="AC38" s="16">
        <v>1</v>
      </c>
      <c r="AD38" s="16">
        <v>5</v>
      </c>
      <c r="AE38" s="16"/>
      <c r="AF38" s="16"/>
      <c r="AG38" s="16">
        <v>18</v>
      </c>
      <c r="AH38" s="16">
        <v>673</v>
      </c>
      <c r="AI38" s="14">
        <v>49</v>
      </c>
      <c r="AJ38" s="14">
        <v>752</v>
      </c>
      <c r="AK38" s="14">
        <f t="shared" si="0"/>
        <v>11551</v>
      </c>
    </row>
    <row r="39" spans="1:37" x14ac:dyDescent="0.4">
      <c r="A39" s="82"/>
      <c r="B39" s="83">
        <v>1985</v>
      </c>
      <c r="C39" s="15">
        <v>2562</v>
      </c>
      <c r="D39" s="16">
        <v>105</v>
      </c>
      <c r="E39" s="16"/>
      <c r="F39" s="16">
        <v>1817</v>
      </c>
      <c r="G39" s="16">
        <v>1850</v>
      </c>
      <c r="H39" s="16">
        <v>1175</v>
      </c>
      <c r="I39" s="14">
        <v>4154</v>
      </c>
      <c r="J39" s="16">
        <v>11663</v>
      </c>
      <c r="K39" s="15"/>
      <c r="L39" s="16">
        <v>0</v>
      </c>
      <c r="M39" s="16">
        <v>1</v>
      </c>
      <c r="N39" s="16"/>
      <c r="O39" s="14"/>
      <c r="P39" s="15">
        <v>1</v>
      </c>
      <c r="Q39" s="14"/>
      <c r="R39" s="15" t="s">
        <v>27</v>
      </c>
      <c r="S39" s="14">
        <v>676</v>
      </c>
      <c r="T39" s="14">
        <v>676</v>
      </c>
      <c r="U39" s="15"/>
      <c r="V39" s="16"/>
      <c r="W39" s="16">
        <v>11</v>
      </c>
      <c r="X39" s="16">
        <v>210</v>
      </c>
      <c r="Y39" s="16" t="s">
        <v>27</v>
      </c>
      <c r="Z39" s="14">
        <v>80</v>
      </c>
      <c r="AA39" s="14">
        <v>301</v>
      </c>
      <c r="AB39" s="15">
        <v>8</v>
      </c>
      <c r="AC39" s="16"/>
      <c r="AD39" s="16"/>
      <c r="AE39" s="16"/>
      <c r="AF39" s="16"/>
      <c r="AG39" s="16">
        <v>20</v>
      </c>
      <c r="AH39" s="16">
        <v>3320</v>
      </c>
      <c r="AI39" s="14">
        <v>89</v>
      </c>
      <c r="AJ39" s="14">
        <v>3437</v>
      </c>
      <c r="AK39" s="14">
        <f t="shared" si="0"/>
        <v>16078</v>
      </c>
    </row>
    <row r="40" spans="1:37" x14ac:dyDescent="0.4">
      <c r="A40" s="82"/>
      <c r="B40" s="83">
        <v>1986</v>
      </c>
      <c r="C40" s="15">
        <v>2914</v>
      </c>
      <c r="D40" s="16">
        <v>102</v>
      </c>
      <c r="E40" s="16"/>
      <c r="F40" s="16">
        <v>1086</v>
      </c>
      <c r="G40" s="16">
        <v>1467</v>
      </c>
      <c r="H40" s="16">
        <v>719</v>
      </c>
      <c r="I40" s="14">
        <v>7412</v>
      </c>
      <c r="J40" s="16">
        <v>13700</v>
      </c>
      <c r="K40" s="15"/>
      <c r="L40" s="16">
        <v>0</v>
      </c>
      <c r="M40" s="16">
        <v>344</v>
      </c>
      <c r="N40" s="16"/>
      <c r="O40" s="14"/>
      <c r="P40" s="15">
        <v>344</v>
      </c>
      <c r="Q40" s="14"/>
      <c r="R40" s="15" t="s">
        <v>27</v>
      </c>
      <c r="S40" s="14">
        <v>189</v>
      </c>
      <c r="T40" s="14">
        <v>189</v>
      </c>
      <c r="U40" s="15"/>
      <c r="V40" s="16"/>
      <c r="W40" s="16">
        <v>13</v>
      </c>
      <c r="X40" s="16">
        <v>70</v>
      </c>
      <c r="Y40" s="16" t="s">
        <v>27</v>
      </c>
      <c r="Z40" s="14">
        <v>16</v>
      </c>
      <c r="AA40" s="14">
        <v>99</v>
      </c>
      <c r="AB40" s="15">
        <v>16</v>
      </c>
      <c r="AC40" s="16"/>
      <c r="AD40" s="16"/>
      <c r="AE40" s="16"/>
      <c r="AF40" s="16"/>
      <c r="AG40" s="16">
        <v>41</v>
      </c>
      <c r="AH40" s="16">
        <v>4851</v>
      </c>
      <c r="AI40" s="14">
        <v>12</v>
      </c>
      <c r="AJ40" s="14">
        <v>4920</v>
      </c>
      <c r="AK40" s="14">
        <f t="shared" si="0"/>
        <v>19252</v>
      </c>
    </row>
    <row r="41" spans="1:37" x14ac:dyDescent="0.4">
      <c r="A41" s="82"/>
      <c r="B41" s="83">
        <v>1987</v>
      </c>
      <c r="C41" s="15">
        <v>2198</v>
      </c>
      <c r="D41" s="16">
        <v>211</v>
      </c>
      <c r="E41" s="16"/>
      <c r="F41" s="16">
        <v>1565</v>
      </c>
      <c r="G41" s="16">
        <v>880</v>
      </c>
      <c r="H41" s="16">
        <v>445</v>
      </c>
      <c r="I41" s="14">
        <v>8653</v>
      </c>
      <c r="J41" s="16">
        <v>13952</v>
      </c>
      <c r="K41" s="15"/>
      <c r="L41" s="16">
        <v>13</v>
      </c>
      <c r="M41" s="16">
        <v>89</v>
      </c>
      <c r="N41" s="16"/>
      <c r="O41" s="14"/>
      <c r="P41" s="15">
        <v>102</v>
      </c>
      <c r="Q41" s="14"/>
      <c r="R41" s="15" t="s">
        <v>27</v>
      </c>
      <c r="S41" s="14">
        <v>119</v>
      </c>
      <c r="T41" s="14">
        <v>119</v>
      </c>
      <c r="U41" s="15"/>
      <c r="V41" s="16"/>
      <c r="W41" s="16">
        <v>14</v>
      </c>
      <c r="X41" s="16">
        <v>365</v>
      </c>
      <c r="Y41" s="16" t="s">
        <v>27</v>
      </c>
      <c r="Z41" s="14">
        <v>21</v>
      </c>
      <c r="AA41" s="14">
        <v>400</v>
      </c>
      <c r="AB41" s="15">
        <v>2</v>
      </c>
      <c r="AC41" s="16"/>
      <c r="AD41" s="16"/>
      <c r="AE41" s="16"/>
      <c r="AF41" s="16"/>
      <c r="AG41" s="16">
        <v>18</v>
      </c>
      <c r="AH41" s="16">
        <v>861</v>
      </c>
      <c r="AI41" s="14">
        <v>34</v>
      </c>
      <c r="AJ41" s="14">
        <v>915</v>
      </c>
      <c r="AK41" s="14">
        <f t="shared" si="0"/>
        <v>15488</v>
      </c>
    </row>
    <row r="42" spans="1:37" x14ac:dyDescent="0.4">
      <c r="A42" s="82"/>
      <c r="B42" s="83">
        <v>1988</v>
      </c>
      <c r="C42" s="15">
        <v>843</v>
      </c>
      <c r="D42" s="16">
        <v>157</v>
      </c>
      <c r="E42" s="16"/>
      <c r="F42" s="16">
        <v>907</v>
      </c>
      <c r="G42" s="16">
        <v>1124</v>
      </c>
      <c r="H42" s="16">
        <v>498</v>
      </c>
      <c r="I42" s="14">
        <v>3605</v>
      </c>
      <c r="J42" s="16">
        <v>7134</v>
      </c>
      <c r="K42" s="15"/>
      <c r="L42" s="16">
        <v>0</v>
      </c>
      <c r="M42" s="16">
        <v>32</v>
      </c>
      <c r="N42" s="16"/>
      <c r="O42" s="14"/>
      <c r="P42" s="15">
        <v>32</v>
      </c>
      <c r="Q42" s="14"/>
      <c r="R42" s="15">
        <v>1</v>
      </c>
      <c r="S42" s="14">
        <v>447</v>
      </c>
      <c r="T42" s="14">
        <v>448</v>
      </c>
      <c r="U42" s="15"/>
      <c r="V42" s="16"/>
      <c r="W42" s="16">
        <v>37</v>
      </c>
      <c r="X42" s="16">
        <v>108</v>
      </c>
      <c r="Y42" s="16">
        <v>25</v>
      </c>
      <c r="Z42" s="14">
        <v>197</v>
      </c>
      <c r="AA42" s="14">
        <v>367</v>
      </c>
      <c r="AB42" s="15">
        <v>4</v>
      </c>
      <c r="AC42" s="16"/>
      <c r="AD42" s="16"/>
      <c r="AE42" s="16"/>
      <c r="AF42" s="16"/>
      <c r="AG42" s="16">
        <v>46</v>
      </c>
      <c r="AH42" s="16">
        <v>923</v>
      </c>
      <c r="AI42" s="14">
        <v>6</v>
      </c>
      <c r="AJ42" s="14">
        <v>979</v>
      </c>
      <c r="AK42" s="14">
        <f t="shared" si="0"/>
        <v>8960</v>
      </c>
    </row>
    <row r="43" spans="1:37" x14ac:dyDescent="0.4">
      <c r="A43" s="82"/>
      <c r="B43" s="83">
        <v>1989</v>
      </c>
      <c r="C43" s="15">
        <v>748</v>
      </c>
      <c r="D43" s="16">
        <v>209</v>
      </c>
      <c r="E43" s="16"/>
      <c r="F43" s="16">
        <v>754</v>
      </c>
      <c r="G43" s="16">
        <v>903</v>
      </c>
      <c r="H43" s="16">
        <v>283</v>
      </c>
      <c r="I43" s="14">
        <v>6190</v>
      </c>
      <c r="J43" s="16">
        <v>9087</v>
      </c>
      <c r="K43" s="15"/>
      <c r="L43" s="16">
        <v>0</v>
      </c>
      <c r="M43" s="16">
        <v>71</v>
      </c>
      <c r="N43" s="16"/>
      <c r="O43" s="14"/>
      <c r="P43" s="15">
        <v>71</v>
      </c>
      <c r="Q43" s="14"/>
      <c r="R43" s="15" t="s">
        <v>27</v>
      </c>
      <c r="S43" s="14">
        <v>57</v>
      </c>
      <c r="T43" s="14">
        <v>57</v>
      </c>
      <c r="U43" s="15"/>
      <c r="V43" s="16"/>
      <c r="W43" s="16">
        <v>51</v>
      </c>
      <c r="X43" s="16">
        <v>205</v>
      </c>
      <c r="Y43" s="16">
        <v>3</v>
      </c>
      <c r="Z43" s="14">
        <v>259</v>
      </c>
      <c r="AA43" s="14">
        <v>518</v>
      </c>
      <c r="AB43" s="15">
        <v>3</v>
      </c>
      <c r="AC43" s="16"/>
      <c r="AD43" s="16"/>
      <c r="AE43" s="16"/>
      <c r="AF43" s="16"/>
      <c r="AG43" s="16">
        <v>18</v>
      </c>
      <c r="AH43" s="16">
        <v>1046</v>
      </c>
      <c r="AI43" s="14">
        <v>112</v>
      </c>
      <c r="AJ43" s="14">
        <v>1179</v>
      </c>
      <c r="AK43" s="14">
        <f t="shared" si="0"/>
        <v>10912</v>
      </c>
    </row>
    <row r="44" spans="1:37" x14ac:dyDescent="0.4">
      <c r="A44" s="82"/>
      <c r="B44" s="83">
        <v>1990</v>
      </c>
      <c r="C44" s="15">
        <v>716</v>
      </c>
      <c r="D44" s="16">
        <v>267</v>
      </c>
      <c r="E44" s="16"/>
      <c r="F44" s="16">
        <v>536</v>
      </c>
      <c r="G44" s="16">
        <v>1250</v>
      </c>
      <c r="H44" s="16">
        <v>455</v>
      </c>
      <c r="I44" s="14">
        <v>2989</v>
      </c>
      <c r="J44" s="16">
        <v>6213</v>
      </c>
      <c r="K44" s="15"/>
      <c r="L44" s="16">
        <v>0</v>
      </c>
      <c r="M44" s="16">
        <v>132</v>
      </c>
      <c r="N44" s="16"/>
      <c r="O44" s="14"/>
      <c r="P44" s="15">
        <v>132</v>
      </c>
      <c r="Q44" s="14"/>
      <c r="R44" s="15" t="s">
        <v>27</v>
      </c>
      <c r="S44" s="14">
        <v>50</v>
      </c>
      <c r="T44" s="14">
        <v>50</v>
      </c>
      <c r="U44" s="15"/>
      <c r="V44" s="16"/>
      <c r="W44" s="16">
        <v>299</v>
      </c>
      <c r="X44" s="16">
        <v>189</v>
      </c>
      <c r="Y44" s="16">
        <v>16</v>
      </c>
      <c r="Z44" s="14">
        <v>149</v>
      </c>
      <c r="AA44" s="14">
        <v>653</v>
      </c>
      <c r="AB44" s="15">
        <v>11</v>
      </c>
      <c r="AC44" s="16"/>
      <c r="AD44" s="16"/>
      <c r="AE44" s="16"/>
      <c r="AF44" s="16"/>
      <c r="AG44" s="16">
        <v>81</v>
      </c>
      <c r="AH44" s="16">
        <v>1380</v>
      </c>
      <c r="AI44" s="14">
        <v>65</v>
      </c>
      <c r="AJ44" s="14">
        <v>1537</v>
      </c>
      <c r="AK44" s="14">
        <f t="shared" si="0"/>
        <v>8585</v>
      </c>
    </row>
    <row r="45" spans="1:37" x14ac:dyDescent="0.4">
      <c r="A45" s="82"/>
      <c r="B45" s="83">
        <v>1991</v>
      </c>
      <c r="C45" s="15">
        <v>1485</v>
      </c>
      <c r="D45" s="16">
        <v>218</v>
      </c>
      <c r="E45" s="16"/>
      <c r="F45" s="16">
        <v>286</v>
      </c>
      <c r="G45" s="16">
        <v>2069</v>
      </c>
      <c r="H45" s="16">
        <v>650</v>
      </c>
      <c r="I45" s="14">
        <v>9808</v>
      </c>
      <c r="J45" s="16">
        <v>14516</v>
      </c>
      <c r="K45" s="15"/>
      <c r="L45" s="16">
        <v>0</v>
      </c>
      <c r="M45" s="16">
        <v>265</v>
      </c>
      <c r="N45" s="16"/>
      <c r="O45" s="14"/>
      <c r="P45" s="15">
        <v>265</v>
      </c>
      <c r="Q45" s="14"/>
      <c r="R45" s="15" t="s">
        <v>27</v>
      </c>
      <c r="S45" s="14">
        <v>9</v>
      </c>
      <c r="T45" s="14">
        <v>9</v>
      </c>
      <c r="U45" s="15"/>
      <c r="V45" s="16"/>
      <c r="W45" s="16">
        <v>107</v>
      </c>
      <c r="X45" s="16">
        <v>342</v>
      </c>
      <c r="Y45" s="16">
        <v>12</v>
      </c>
      <c r="Z45" s="14" t="s">
        <v>27</v>
      </c>
      <c r="AA45" s="14">
        <v>461</v>
      </c>
      <c r="AB45" s="15">
        <v>4</v>
      </c>
      <c r="AC45" s="16">
        <v>2</v>
      </c>
      <c r="AD45" s="16"/>
      <c r="AE45" s="16"/>
      <c r="AF45" s="16"/>
      <c r="AG45" s="16" t="s">
        <v>30</v>
      </c>
      <c r="AH45" s="16">
        <v>410</v>
      </c>
      <c r="AI45" s="14">
        <v>92</v>
      </c>
      <c r="AJ45" s="14">
        <v>508</v>
      </c>
      <c r="AK45" s="14">
        <f t="shared" si="0"/>
        <v>15759</v>
      </c>
    </row>
    <row r="46" spans="1:37" x14ac:dyDescent="0.4">
      <c r="A46" s="82"/>
      <c r="B46" s="83">
        <v>1992</v>
      </c>
      <c r="C46" s="15">
        <v>1208</v>
      </c>
      <c r="D46" s="16">
        <v>513</v>
      </c>
      <c r="E46" s="16"/>
      <c r="F46" s="16">
        <v>166</v>
      </c>
      <c r="G46" s="16">
        <v>915</v>
      </c>
      <c r="H46" s="16">
        <v>1081</v>
      </c>
      <c r="I46" s="14">
        <v>7162</v>
      </c>
      <c r="J46" s="16">
        <v>11045</v>
      </c>
      <c r="K46" s="15"/>
      <c r="L46" s="16">
        <v>0</v>
      </c>
      <c r="M46" s="16">
        <v>288</v>
      </c>
      <c r="N46" s="16"/>
      <c r="O46" s="14"/>
      <c r="P46" s="15">
        <v>288</v>
      </c>
      <c r="Q46" s="14"/>
      <c r="R46" s="15" t="s">
        <v>27</v>
      </c>
      <c r="S46" s="14">
        <v>0</v>
      </c>
      <c r="T46" s="14">
        <v>0</v>
      </c>
      <c r="U46" s="15"/>
      <c r="V46" s="16"/>
      <c r="W46" s="16">
        <v>3</v>
      </c>
      <c r="X46" s="16">
        <v>464</v>
      </c>
      <c r="Y46" s="16">
        <v>5</v>
      </c>
      <c r="Z46" s="14">
        <v>73</v>
      </c>
      <c r="AA46" s="14">
        <v>545</v>
      </c>
      <c r="AB46" s="15">
        <v>9</v>
      </c>
      <c r="AC46" s="16">
        <v>38</v>
      </c>
      <c r="AD46" s="16"/>
      <c r="AE46" s="16"/>
      <c r="AF46" s="16"/>
      <c r="AG46" s="16">
        <v>14</v>
      </c>
      <c r="AH46" s="16">
        <v>1928</v>
      </c>
      <c r="AI46" s="14">
        <v>110</v>
      </c>
      <c r="AJ46" s="14">
        <v>2099</v>
      </c>
      <c r="AK46" s="14">
        <f t="shared" si="0"/>
        <v>13977</v>
      </c>
    </row>
    <row r="47" spans="1:37" x14ac:dyDescent="0.4">
      <c r="A47" s="82"/>
      <c r="B47" s="83">
        <v>1993</v>
      </c>
      <c r="C47" s="15">
        <v>848</v>
      </c>
      <c r="D47" s="16">
        <v>812</v>
      </c>
      <c r="E47" s="16"/>
      <c r="F47" s="16">
        <v>129</v>
      </c>
      <c r="G47" s="16">
        <v>546</v>
      </c>
      <c r="H47" s="16">
        <v>365</v>
      </c>
      <c r="I47" s="14">
        <v>6600</v>
      </c>
      <c r="J47" s="16">
        <v>9300</v>
      </c>
      <c r="K47" s="15"/>
      <c r="L47" s="16">
        <v>0</v>
      </c>
      <c r="M47" s="16">
        <v>40</v>
      </c>
      <c r="N47" s="16"/>
      <c r="O47" s="14"/>
      <c r="P47" s="15">
        <v>40</v>
      </c>
      <c r="Q47" s="14"/>
      <c r="R47" s="15" t="s">
        <v>27</v>
      </c>
      <c r="S47" s="14">
        <v>0</v>
      </c>
      <c r="T47" s="14">
        <v>0</v>
      </c>
      <c r="U47" s="15"/>
      <c r="V47" s="16"/>
      <c r="W47" s="16"/>
      <c r="X47" s="16">
        <v>471</v>
      </c>
      <c r="Y47" s="16">
        <v>3</v>
      </c>
      <c r="Z47" s="14">
        <v>1</v>
      </c>
      <c r="AA47" s="14">
        <v>475</v>
      </c>
      <c r="AB47" s="15">
        <v>32</v>
      </c>
      <c r="AC47" s="16">
        <v>42</v>
      </c>
      <c r="AD47" s="16"/>
      <c r="AE47" s="16"/>
      <c r="AF47" s="16"/>
      <c r="AG47" s="16">
        <v>29</v>
      </c>
      <c r="AH47" s="16">
        <v>580</v>
      </c>
      <c r="AI47" s="14">
        <v>283</v>
      </c>
      <c r="AJ47" s="14">
        <v>966</v>
      </c>
      <c r="AK47" s="14">
        <f t="shared" si="0"/>
        <v>10781</v>
      </c>
    </row>
    <row r="48" spans="1:37" x14ac:dyDescent="0.4">
      <c r="A48" s="82"/>
      <c r="B48" s="83">
        <v>1994</v>
      </c>
      <c r="C48" s="15">
        <v>1158</v>
      </c>
      <c r="D48" s="16">
        <v>1206</v>
      </c>
      <c r="E48" s="16"/>
      <c r="F48" s="16">
        <v>162</v>
      </c>
      <c r="G48" s="16">
        <v>4111</v>
      </c>
      <c r="H48" s="16">
        <v>398</v>
      </c>
      <c r="I48" s="14">
        <v>8131</v>
      </c>
      <c r="J48" s="16">
        <v>15166</v>
      </c>
      <c r="K48" s="15"/>
      <c r="L48" s="16">
        <v>0</v>
      </c>
      <c r="M48" s="16">
        <v>50</v>
      </c>
      <c r="N48" s="16"/>
      <c r="O48" s="14"/>
      <c r="P48" s="15">
        <v>50</v>
      </c>
      <c r="Q48" s="14"/>
      <c r="R48" s="15">
        <v>2</v>
      </c>
      <c r="S48" s="14">
        <v>63</v>
      </c>
      <c r="T48" s="14">
        <v>65</v>
      </c>
      <c r="U48" s="15"/>
      <c r="V48" s="16"/>
      <c r="W48" s="16"/>
      <c r="X48" s="16">
        <v>559</v>
      </c>
      <c r="Y48" s="16" t="s">
        <v>27</v>
      </c>
      <c r="Z48" s="14"/>
      <c r="AA48" s="14">
        <v>559</v>
      </c>
      <c r="AB48" s="15">
        <v>28</v>
      </c>
      <c r="AC48" s="16">
        <v>30</v>
      </c>
      <c r="AD48" s="16"/>
      <c r="AE48" s="16"/>
      <c r="AF48" s="16"/>
      <c r="AG48" s="16">
        <v>1</v>
      </c>
      <c r="AH48" s="16">
        <v>906</v>
      </c>
      <c r="AI48" s="14">
        <v>86</v>
      </c>
      <c r="AJ48" s="14">
        <v>1051</v>
      </c>
      <c r="AK48" s="14">
        <f t="shared" si="0"/>
        <v>16891</v>
      </c>
    </row>
    <row r="49" spans="1:37" x14ac:dyDescent="0.4">
      <c r="A49" s="82"/>
      <c r="B49" s="83">
        <v>1995</v>
      </c>
      <c r="C49" s="15">
        <v>1859</v>
      </c>
      <c r="D49" s="16">
        <v>678</v>
      </c>
      <c r="E49" s="16"/>
      <c r="F49" s="16">
        <v>270</v>
      </c>
      <c r="G49" s="16">
        <v>4778</v>
      </c>
      <c r="H49" s="16">
        <v>586</v>
      </c>
      <c r="I49" s="14">
        <v>18909</v>
      </c>
      <c r="J49" s="16">
        <v>27080</v>
      </c>
      <c r="K49" s="15"/>
      <c r="L49" s="16">
        <v>0</v>
      </c>
      <c r="M49" s="16">
        <v>821</v>
      </c>
      <c r="N49" s="16"/>
      <c r="O49" s="14"/>
      <c r="P49" s="15">
        <v>821</v>
      </c>
      <c r="Q49" s="14"/>
      <c r="R49" s="15" t="s">
        <v>27</v>
      </c>
      <c r="S49" s="14">
        <v>11</v>
      </c>
      <c r="T49" s="14">
        <v>11</v>
      </c>
      <c r="U49" s="15"/>
      <c r="V49" s="16"/>
      <c r="W49" s="16"/>
      <c r="X49" s="16">
        <v>335</v>
      </c>
      <c r="Y49" s="16">
        <v>2</v>
      </c>
      <c r="Z49" s="14"/>
      <c r="AA49" s="14">
        <v>337</v>
      </c>
      <c r="AB49" s="15">
        <v>20</v>
      </c>
      <c r="AC49" s="16">
        <v>29</v>
      </c>
      <c r="AD49" s="16"/>
      <c r="AE49" s="16"/>
      <c r="AF49" s="16"/>
      <c r="AG49" s="16" t="s">
        <v>30</v>
      </c>
      <c r="AH49" s="16">
        <v>657</v>
      </c>
      <c r="AI49" s="14">
        <v>245</v>
      </c>
      <c r="AJ49" s="14">
        <v>951</v>
      </c>
      <c r="AK49" s="14">
        <f t="shared" si="0"/>
        <v>29200</v>
      </c>
    </row>
    <row r="50" spans="1:37" x14ac:dyDescent="0.4">
      <c r="A50" s="82"/>
      <c r="B50" s="83">
        <v>1996</v>
      </c>
      <c r="C50" s="15">
        <v>1149</v>
      </c>
      <c r="D50" s="16">
        <v>901</v>
      </c>
      <c r="E50" s="16"/>
      <c r="F50" s="16">
        <v>94</v>
      </c>
      <c r="G50" s="16">
        <v>3640</v>
      </c>
      <c r="H50" s="16">
        <v>570</v>
      </c>
      <c r="I50" s="14">
        <v>7644</v>
      </c>
      <c r="J50" s="16">
        <v>13998</v>
      </c>
      <c r="K50" s="15"/>
      <c r="L50" s="16">
        <v>0</v>
      </c>
      <c r="M50" s="16">
        <v>102</v>
      </c>
      <c r="N50" s="16"/>
      <c r="O50" s="14"/>
      <c r="P50" s="15">
        <v>102</v>
      </c>
      <c r="Q50" s="14"/>
      <c r="R50" s="15" t="s">
        <v>27</v>
      </c>
      <c r="S50" s="14">
        <v>3700</v>
      </c>
      <c r="T50" s="14">
        <v>3700</v>
      </c>
      <c r="U50" s="15" t="s">
        <v>27</v>
      </c>
      <c r="V50" s="16" t="s">
        <v>27</v>
      </c>
      <c r="W50" s="16"/>
      <c r="X50" s="16">
        <v>956</v>
      </c>
      <c r="Y50" s="16" t="s">
        <v>27</v>
      </c>
      <c r="Z50" s="14" t="s">
        <v>27</v>
      </c>
      <c r="AA50" s="14">
        <v>956</v>
      </c>
      <c r="AB50" s="15">
        <v>43</v>
      </c>
      <c r="AC50" s="16">
        <v>25</v>
      </c>
      <c r="AD50" s="16"/>
      <c r="AE50" s="16">
        <v>2</v>
      </c>
      <c r="AF50" s="16"/>
      <c r="AG50" s="16" t="s">
        <v>30</v>
      </c>
      <c r="AH50" s="16">
        <v>4639</v>
      </c>
      <c r="AI50" s="14">
        <v>40</v>
      </c>
      <c r="AJ50" s="14">
        <v>4749</v>
      </c>
      <c r="AK50" s="14">
        <f t="shared" si="0"/>
        <v>23505</v>
      </c>
    </row>
    <row r="51" spans="1:37" x14ac:dyDescent="0.4">
      <c r="A51" s="82"/>
      <c r="B51" s="83">
        <v>1997</v>
      </c>
      <c r="C51" s="15">
        <v>803</v>
      </c>
      <c r="D51" s="16">
        <v>1300</v>
      </c>
      <c r="E51" s="16"/>
      <c r="F51" s="16">
        <v>34</v>
      </c>
      <c r="G51" s="16">
        <v>2740</v>
      </c>
      <c r="H51" s="16">
        <v>811</v>
      </c>
      <c r="I51" s="14">
        <v>13152</v>
      </c>
      <c r="J51" s="16">
        <v>18840</v>
      </c>
      <c r="K51" s="15"/>
      <c r="L51" s="16">
        <v>0</v>
      </c>
      <c r="M51" s="16">
        <v>1054</v>
      </c>
      <c r="N51" s="16"/>
      <c r="O51" s="14"/>
      <c r="P51" s="15">
        <v>1054</v>
      </c>
      <c r="Q51" s="14"/>
      <c r="R51" s="15" t="s">
        <v>27</v>
      </c>
      <c r="S51" s="14">
        <v>367</v>
      </c>
      <c r="T51" s="14">
        <v>367</v>
      </c>
      <c r="U51" s="15" t="s">
        <v>27</v>
      </c>
      <c r="V51" s="16" t="s">
        <v>27</v>
      </c>
      <c r="W51" s="16"/>
      <c r="X51" s="16">
        <v>1814</v>
      </c>
      <c r="Y51" s="16" t="s">
        <v>27</v>
      </c>
      <c r="Z51" s="14" t="s">
        <v>27</v>
      </c>
      <c r="AA51" s="14">
        <v>1814</v>
      </c>
      <c r="AB51" s="15">
        <v>58</v>
      </c>
      <c r="AC51" s="16">
        <v>26</v>
      </c>
      <c r="AD51" s="16"/>
      <c r="AE51" s="16">
        <v>1</v>
      </c>
      <c r="AF51" s="16"/>
      <c r="AG51" s="16">
        <v>48</v>
      </c>
      <c r="AH51" s="16">
        <v>2240</v>
      </c>
      <c r="AI51" s="14">
        <v>131</v>
      </c>
      <c r="AJ51" s="14">
        <v>2504</v>
      </c>
      <c r="AK51" s="14">
        <f t="shared" si="0"/>
        <v>24579</v>
      </c>
    </row>
    <row r="52" spans="1:37" x14ac:dyDescent="0.4">
      <c r="A52" s="82"/>
      <c r="B52" s="83">
        <v>1998</v>
      </c>
      <c r="C52" s="15">
        <v>874</v>
      </c>
      <c r="D52" s="16">
        <v>1255</v>
      </c>
      <c r="E52" s="16"/>
      <c r="F52" s="16">
        <v>85</v>
      </c>
      <c r="G52" s="16">
        <v>2876</v>
      </c>
      <c r="H52" s="16">
        <v>700</v>
      </c>
      <c r="I52" s="14">
        <v>5391</v>
      </c>
      <c r="J52" s="16">
        <v>11181</v>
      </c>
      <c r="K52" s="15"/>
      <c r="L52" s="16">
        <v>0</v>
      </c>
      <c r="M52" s="16">
        <v>188</v>
      </c>
      <c r="N52" s="16"/>
      <c r="O52" s="14"/>
      <c r="P52" s="15">
        <v>188</v>
      </c>
      <c r="Q52" s="14"/>
      <c r="R52" s="15" t="s">
        <v>27</v>
      </c>
      <c r="S52" s="14">
        <v>1</v>
      </c>
      <c r="T52" s="14">
        <v>1</v>
      </c>
      <c r="U52" s="15" t="s">
        <v>27</v>
      </c>
      <c r="V52" s="16" t="s">
        <v>27</v>
      </c>
      <c r="W52" s="16"/>
      <c r="X52" s="16">
        <v>1910</v>
      </c>
      <c r="Y52" s="16" t="s">
        <v>27</v>
      </c>
      <c r="Z52" s="14" t="s">
        <v>27</v>
      </c>
      <c r="AA52" s="14">
        <v>1910</v>
      </c>
      <c r="AB52" s="15">
        <v>40</v>
      </c>
      <c r="AC52" s="16">
        <v>54</v>
      </c>
      <c r="AD52" s="16"/>
      <c r="AE52" s="16">
        <v>128</v>
      </c>
      <c r="AF52" s="16"/>
      <c r="AG52" s="16">
        <v>59</v>
      </c>
      <c r="AH52" s="16">
        <v>1771</v>
      </c>
      <c r="AI52" s="14">
        <v>422</v>
      </c>
      <c r="AJ52" s="14">
        <v>2474</v>
      </c>
      <c r="AK52" s="14">
        <f t="shared" si="0"/>
        <v>15754</v>
      </c>
    </row>
    <row r="53" spans="1:37" x14ac:dyDescent="0.4">
      <c r="A53" s="82"/>
      <c r="B53" s="83">
        <v>1999</v>
      </c>
      <c r="C53" s="15">
        <v>1097</v>
      </c>
      <c r="D53" s="16">
        <v>1157</v>
      </c>
      <c r="E53" s="16"/>
      <c r="F53" s="16">
        <v>35</v>
      </c>
      <c r="G53" s="16">
        <v>3440</v>
      </c>
      <c r="H53" s="16">
        <v>709</v>
      </c>
      <c r="I53" s="14">
        <v>16173</v>
      </c>
      <c r="J53" s="16">
        <v>22611</v>
      </c>
      <c r="K53" s="15"/>
      <c r="L53" s="16">
        <v>0</v>
      </c>
      <c r="M53" s="16">
        <v>256</v>
      </c>
      <c r="N53" s="16"/>
      <c r="O53" s="14"/>
      <c r="P53" s="15">
        <v>256</v>
      </c>
      <c r="Q53" s="14"/>
      <c r="R53" s="15">
        <v>35</v>
      </c>
      <c r="S53" s="14">
        <v>2369</v>
      </c>
      <c r="T53" s="14">
        <v>2404</v>
      </c>
      <c r="U53" s="15" t="s">
        <v>27</v>
      </c>
      <c r="V53" s="16" t="s">
        <v>27</v>
      </c>
      <c r="W53" s="16"/>
      <c r="X53" s="16">
        <v>3089</v>
      </c>
      <c r="Y53" s="16" t="s">
        <v>27</v>
      </c>
      <c r="Z53" s="14" t="s">
        <v>27</v>
      </c>
      <c r="AA53" s="14">
        <v>3089</v>
      </c>
      <c r="AB53" s="15">
        <v>22</v>
      </c>
      <c r="AC53" s="16">
        <v>54</v>
      </c>
      <c r="AD53" s="16"/>
      <c r="AE53" s="16">
        <v>20</v>
      </c>
      <c r="AF53" s="16"/>
      <c r="AG53" s="16">
        <v>88</v>
      </c>
      <c r="AH53" s="16">
        <v>184</v>
      </c>
      <c r="AI53" s="14">
        <v>408</v>
      </c>
      <c r="AJ53" s="14">
        <v>776</v>
      </c>
      <c r="AK53" s="14">
        <f t="shared" si="0"/>
        <v>29136</v>
      </c>
    </row>
    <row r="54" spans="1:37" x14ac:dyDescent="0.4">
      <c r="A54" s="82"/>
      <c r="B54" s="83">
        <v>2000</v>
      </c>
      <c r="C54" s="15">
        <v>1125</v>
      </c>
      <c r="D54" s="16">
        <v>953</v>
      </c>
      <c r="E54" s="16"/>
      <c r="F54" s="16">
        <v>102</v>
      </c>
      <c r="G54" s="16">
        <v>5217</v>
      </c>
      <c r="H54" s="16">
        <v>689</v>
      </c>
      <c r="I54" s="14">
        <v>16486</v>
      </c>
      <c r="J54" s="16">
        <v>24572</v>
      </c>
      <c r="K54" s="15"/>
      <c r="L54" s="16">
        <v>0</v>
      </c>
      <c r="M54" s="16">
        <v>2401</v>
      </c>
      <c r="N54" s="16">
        <v>0</v>
      </c>
      <c r="O54" s="14"/>
      <c r="P54" s="15">
        <v>2401</v>
      </c>
      <c r="Q54" s="14"/>
      <c r="R54" s="15">
        <v>99</v>
      </c>
      <c r="S54" s="14">
        <v>3019</v>
      </c>
      <c r="T54" s="14">
        <v>3118</v>
      </c>
      <c r="U54" s="15" t="s">
        <v>27</v>
      </c>
      <c r="V54" s="16">
        <v>1</v>
      </c>
      <c r="W54" s="16"/>
      <c r="X54" s="16">
        <v>2780</v>
      </c>
      <c r="Y54" s="16">
        <v>1</v>
      </c>
      <c r="Z54" s="14" t="s">
        <v>27</v>
      </c>
      <c r="AA54" s="14">
        <v>2782</v>
      </c>
      <c r="AB54" s="15">
        <v>30</v>
      </c>
      <c r="AC54" s="16">
        <v>19</v>
      </c>
      <c r="AD54" s="16"/>
      <c r="AE54" s="16">
        <v>1</v>
      </c>
      <c r="AF54" s="16"/>
      <c r="AG54" s="16">
        <v>11</v>
      </c>
      <c r="AH54" s="16">
        <v>693</v>
      </c>
      <c r="AI54" s="14">
        <v>319</v>
      </c>
      <c r="AJ54" s="14">
        <v>1073</v>
      </c>
      <c r="AK54" s="14">
        <f t="shared" si="0"/>
        <v>33946</v>
      </c>
    </row>
    <row r="55" spans="1:37" x14ac:dyDescent="0.4">
      <c r="A55" s="82"/>
      <c r="B55" s="83">
        <v>2001</v>
      </c>
      <c r="C55" s="15">
        <v>1366</v>
      </c>
      <c r="D55" s="16">
        <v>791</v>
      </c>
      <c r="E55" s="16"/>
      <c r="F55" s="16">
        <v>180</v>
      </c>
      <c r="G55" s="16">
        <v>3466</v>
      </c>
      <c r="H55" s="16">
        <v>782</v>
      </c>
      <c r="I55" s="14">
        <v>7620</v>
      </c>
      <c r="J55" s="16">
        <v>14205</v>
      </c>
      <c r="K55" s="15"/>
      <c r="L55" s="16">
        <v>0</v>
      </c>
      <c r="M55" s="16">
        <v>1176</v>
      </c>
      <c r="N55" s="16">
        <v>10</v>
      </c>
      <c r="O55" s="14"/>
      <c r="P55" s="15">
        <v>1186</v>
      </c>
      <c r="Q55" s="14"/>
      <c r="R55" s="15" t="s">
        <v>27</v>
      </c>
      <c r="S55" s="14">
        <v>863</v>
      </c>
      <c r="T55" s="14">
        <v>863</v>
      </c>
      <c r="U55" s="15" t="s">
        <v>27</v>
      </c>
      <c r="V55" s="16">
        <v>2</v>
      </c>
      <c r="W55" s="16"/>
      <c r="X55" s="16">
        <v>1839</v>
      </c>
      <c r="Y55" s="16">
        <v>2</v>
      </c>
      <c r="Z55" s="14" t="s">
        <v>27</v>
      </c>
      <c r="AA55" s="14">
        <v>1843</v>
      </c>
      <c r="AB55" s="15">
        <v>35</v>
      </c>
      <c r="AC55" s="16">
        <v>6</v>
      </c>
      <c r="AD55" s="16"/>
      <c r="AE55" s="16">
        <v>6</v>
      </c>
      <c r="AF55" s="16"/>
      <c r="AG55" s="16">
        <v>1</v>
      </c>
      <c r="AH55" s="16">
        <v>292</v>
      </c>
      <c r="AI55" s="14">
        <v>344</v>
      </c>
      <c r="AJ55" s="14">
        <v>684</v>
      </c>
      <c r="AK55" s="14">
        <f t="shared" si="0"/>
        <v>18781</v>
      </c>
    </row>
    <row r="56" spans="1:37" x14ac:dyDescent="0.4">
      <c r="A56" s="82"/>
      <c r="B56" s="83">
        <v>2002</v>
      </c>
      <c r="C56" s="15">
        <v>1100</v>
      </c>
      <c r="D56" s="16">
        <v>841</v>
      </c>
      <c r="E56" s="16"/>
      <c r="F56" s="16">
        <v>99</v>
      </c>
      <c r="G56" s="16">
        <v>2607</v>
      </c>
      <c r="H56" s="16">
        <v>631</v>
      </c>
      <c r="I56" s="14">
        <v>8903</v>
      </c>
      <c r="J56" s="16">
        <v>14181</v>
      </c>
      <c r="K56" s="15"/>
      <c r="L56" s="16">
        <v>0</v>
      </c>
      <c r="M56" s="16">
        <v>932</v>
      </c>
      <c r="N56" s="16">
        <v>1</v>
      </c>
      <c r="O56" s="14"/>
      <c r="P56" s="15">
        <v>933</v>
      </c>
      <c r="Q56" s="14"/>
      <c r="R56" s="15">
        <v>2</v>
      </c>
      <c r="S56" s="14">
        <v>1708</v>
      </c>
      <c r="T56" s="14">
        <v>1710</v>
      </c>
      <c r="U56" s="15" t="s">
        <v>27</v>
      </c>
      <c r="V56" s="16">
        <v>3</v>
      </c>
      <c r="W56" s="16"/>
      <c r="X56" s="16">
        <v>1523</v>
      </c>
      <c r="Y56" s="16">
        <v>1</v>
      </c>
      <c r="Z56" s="14" t="s">
        <v>27</v>
      </c>
      <c r="AA56" s="14">
        <v>1527</v>
      </c>
      <c r="AB56" s="15">
        <v>7</v>
      </c>
      <c r="AC56" s="16">
        <v>2</v>
      </c>
      <c r="AD56" s="16"/>
      <c r="AE56" s="16">
        <v>1</v>
      </c>
      <c r="AF56" s="16"/>
      <c r="AG56" s="16">
        <v>2</v>
      </c>
      <c r="AH56" s="16">
        <v>50</v>
      </c>
      <c r="AI56" s="14">
        <v>613</v>
      </c>
      <c r="AJ56" s="14">
        <v>675</v>
      </c>
      <c r="AK56" s="14">
        <f t="shared" si="0"/>
        <v>19026</v>
      </c>
    </row>
    <row r="57" spans="1:37" x14ac:dyDescent="0.4">
      <c r="A57" s="82"/>
      <c r="B57" s="83">
        <v>2003</v>
      </c>
      <c r="C57" s="15">
        <v>839</v>
      </c>
      <c r="D57" s="16">
        <v>1237</v>
      </c>
      <c r="E57" s="16"/>
      <c r="F57" s="16">
        <v>44</v>
      </c>
      <c r="G57" s="16">
        <v>2060</v>
      </c>
      <c r="H57" s="16">
        <v>446</v>
      </c>
      <c r="I57" s="14">
        <v>5768</v>
      </c>
      <c r="J57" s="16">
        <v>10394</v>
      </c>
      <c r="K57" s="15"/>
      <c r="L57" s="16">
        <v>0</v>
      </c>
      <c r="M57" s="16">
        <v>2601</v>
      </c>
      <c r="N57" s="16">
        <v>0</v>
      </c>
      <c r="O57" s="14"/>
      <c r="P57" s="15">
        <v>2601</v>
      </c>
      <c r="Q57" s="14"/>
      <c r="R57" s="15">
        <v>43</v>
      </c>
      <c r="S57" s="14">
        <v>3211</v>
      </c>
      <c r="T57" s="14">
        <v>3254</v>
      </c>
      <c r="U57" s="15" t="s">
        <v>27</v>
      </c>
      <c r="V57" s="16">
        <v>10</v>
      </c>
      <c r="W57" s="16"/>
      <c r="X57" s="16">
        <v>1863</v>
      </c>
      <c r="Y57" s="16">
        <v>11</v>
      </c>
      <c r="Z57" s="14" t="s">
        <v>27</v>
      </c>
      <c r="AA57" s="14">
        <v>1884</v>
      </c>
      <c r="AB57" s="15">
        <v>14</v>
      </c>
      <c r="AC57" s="16">
        <v>1</v>
      </c>
      <c r="AD57" s="16"/>
      <c r="AE57" s="16"/>
      <c r="AF57" s="16"/>
      <c r="AG57" s="16">
        <v>3</v>
      </c>
      <c r="AH57" s="16">
        <v>22</v>
      </c>
      <c r="AI57" s="14">
        <v>355</v>
      </c>
      <c r="AJ57" s="14">
        <v>395</v>
      </c>
      <c r="AK57" s="14">
        <f t="shared" si="0"/>
        <v>18528</v>
      </c>
    </row>
    <row r="58" spans="1:37" x14ac:dyDescent="0.4">
      <c r="A58" s="82"/>
      <c r="B58" s="83">
        <v>2004</v>
      </c>
      <c r="C58" s="15">
        <v>896</v>
      </c>
      <c r="D58" s="16">
        <v>1847</v>
      </c>
      <c r="E58" s="16"/>
      <c r="F58" s="16">
        <v>132</v>
      </c>
      <c r="G58" s="16">
        <v>2445</v>
      </c>
      <c r="H58" s="16">
        <v>514</v>
      </c>
      <c r="I58" s="14">
        <v>8257</v>
      </c>
      <c r="J58" s="16">
        <v>14091</v>
      </c>
      <c r="K58" s="15"/>
      <c r="L58" s="16">
        <v>0</v>
      </c>
      <c r="M58" s="16">
        <v>773</v>
      </c>
      <c r="N58" s="16">
        <v>0</v>
      </c>
      <c r="O58" s="14"/>
      <c r="P58" s="15">
        <v>773</v>
      </c>
      <c r="Q58" s="14"/>
      <c r="R58" s="15">
        <v>14</v>
      </c>
      <c r="S58" s="14">
        <v>8880</v>
      </c>
      <c r="T58" s="14">
        <v>8894</v>
      </c>
      <c r="U58" s="15" t="s">
        <v>27</v>
      </c>
      <c r="V58" s="16">
        <v>1</v>
      </c>
      <c r="W58" s="16"/>
      <c r="X58" s="16">
        <v>1714</v>
      </c>
      <c r="Y58" s="16">
        <v>2</v>
      </c>
      <c r="Z58" s="14" t="s">
        <v>27</v>
      </c>
      <c r="AA58" s="14">
        <v>1717</v>
      </c>
      <c r="AB58" s="15">
        <v>10</v>
      </c>
      <c r="AC58" s="16">
        <v>1</v>
      </c>
      <c r="AD58" s="16"/>
      <c r="AE58" s="16"/>
      <c r="AF58" s="16"/>
      <c r="AG58" s="16" t="s">
        <v>30</v>
      </c>
      <c r="AH58" s="16"/>
      <c r="AI58" s="14">
        <v>50</v>
      </c>
      <c r="AJ58" s="14">
        <v>61</v>
      </c>
      <c r="AK58" s="14">
        <f t="shared" si="0"/>
        <v>25536</v>
      </c>
    </row>
    <row r="59" spans="1:37" x14ac:dyDescent="0.4">
      <c r="A59" s="82"/>
      <c r="B59" s="83">
        <v>2005</v>
      </c>
      <c r="C59" s="15">
        <v>2182</v>
      </c>
      <c r="D59" s="16">
        <v>1925</v>
      </c>
      <c r="E59" s="16"/>
      <c r="F59" s="16">
        <v>549</v>
      </c>
      <c r="G59" s="16">
        <v>3633</v>
      </c>
      <c r="H59" s="16">
        <v>548</v>
      </c>
      <c r="I59" s="14">
        <v>12817</v>
      </c>
      <c r="J59" s="16">
        <v>21654</v>
      </c>
      <c r="K59" s="15"/>
      <c r="L59" s="16">
        <v>0</v>
      </c>
      <c r="M59" s="16">
        <v>1318</v>
      </c>
      <c r="N59" s="16">
        <v>9</v>
      </c>
      <c r="O59" s="14"/>
      <c r="P59" s="15">
        <v>1327</v>
      </c>
      <c r="Q59" s="14"/>
      <c r="R59" s="15" t="s">
        <v>27</v>
      </c>
      <c r="S59" s="14">
        <v>4542</v>
      </c>
      <c r="T59" s="14">
        <v>4542</v>
      </c>
      <c r="U59" s="15">
        <v>1</v>
      </c>
      <c r="V59" s="16" t="s">
        <v>27</v>
      </c>
      <c r="W59" s="16"/>
      <c r="X59" s="16">
        <v>1368</v>
      </c>
      <c r="Y59" s="16">
        <v>1</v>
      </c>
      <c r="Z59" s="14" t="s">
        <v>27</v>
      </c>
      <c r="AA59" s="14">
        <v>1370</v>
      </c>
      <c r="AB59" s="15">
        <v>5</v>
      </c>
      <c r="AC59" s="16">
        <v>1</v>
      </c>
      <c r="AD59" s="16"/>
      <c r="AE59" s="16"/>
      <c r="AF59" s="16"/>
      <c r="AG59" s="16">
        <v>1</v>
      </c>
      <c r="AH59" s="16">
        <v>201</v>
      </c>
      <c r="AI59" s="14">
        <v>73</v>
      </c>
      <c r="AJ59" s="14">
        <v>281</v>
      </c>
      <c r="AK59" s="14">
        <f t="shared" si="0"/>
        <v>29174</v>
      </c>
    </row>
    <row r="60" spans="1:37" x14ac:dyDescent="0.4">
      <c r="A60" s="82"/>
      <c r="B60" s="83">
        <v>2006</v>
      </c>
      <c r="C60" s="15">
        <v>1421</v>
      </c>
      <c r="D60" s="16">
        <v>1121</v>
      </c>
      <c r="E60" s="16"/>
      <c r="F60" s="16">
        <v>108</v>
      </c>
      <c r="G60" s="16">
        <v>1860</v>
      </c>
      <c r="H60" s="16">
        <v>777</v>
      </c>
      <c r="I60" s="14">
        <v>8880</v>
      </c>
      <c r="J60" s="16">
        <v>14167</v>
      </c>
      <c r="K60" s="15"/>
      <c r="L60" s="16">
        <v>0</v>
      </c>
      <c r="M60" s="16">
        <v>1012</v>
      </c>
      <c r="N60" s="16">
        <v>3</v>
      </c>
      <c r="O60" s="14"/>
      <c r="P60" s="15">
        <v>1015</v>
      </c>
      <c r="Q60" s="14"/>
      <c r="R60" s="15" t="s">
        <v>27</v>
      </c>
      <c r="S60" s="14">
        <v>9806</v>
      </c>
      <c r="T60" s="14">
        <v>9806</v>
      </c>
      <c r="U60" s="15">
        <v>1</v>
      </c>
      <c r="V60" s="16" t="s">
        <v>27</v>
      </c>
      <c r="W60" s="16"/>
      <c r="X60" s="16">
        <v>1149</v>
      </c>
      <c r="Y60" s="16" t="s">
        <v>27</v>
      </c>
      <c r="Z60" s="14" t="s">
        <v>27</v>
      </c>
      <c r="AA60" s="14">
        <v>1150</v>
      </c>
      <c r="AB60" s="15">
        <v>1</v>
      </c>
      <c r="AC60" s="16">
        <v>1</v>
      </c>
      <c r="AD60" s="16"/>
      <c r="AE60" s="16"/>
      <c r="AF60" s="16"/>
      <c r="AG60" s="16" t="s">
        <v>30</v>
      </c>
      <c r="AH60" s="16"/>
      <c r="AI60" s="14">
        <v>94</v>
      </c>
      <c r="AJ60" s="14">
        <v>96</v>
      </c>
      <c r="AK60" s="14">
        <f t="shared" si="0"/>
        <v>26234</v>
      </c>
    </row>
    <row r="61" spans="1:37" x14ac:dyDescent="0.4">
      <c r="A61" s="82"/>
      <c r="B61" s="83">
        <v>2007</v>
      </c>
      <c r="C61" s="15">
        <v>1503</v>
      </c>
      <c r="D61" s="16">
        <v>1762</v>
      </c>
      <c r="E61" s="16"/>
      <c r="F61" s="16">
        <v>236</v>
      </c>
      <c r="G61" s="16">
        <v>2823</v>
      </c>
      <c r="H61" s="16">
        <v>657</v>
      </c>
      <c r="I61" s="14">
        <v>6840</v>
      </c>
      <c r="J61" s="16">
        <v>13821</v>
      </c>
      <c r="K61" s="15"/>
      <c r="L61" s="16">
        <v>0</v>
      </c>
      <c r="M61" s="16">
        <v>1281</v>
      </c>
      <c r="N61" s="16">
        <v>4</v>
      </c>
      <c r="O61" s="14"/>
      <c r="P61" s="15">
        <v>1285</v>
      </c>
      <c r="Q61" s="14"/>
      <c r="R61" s="15" t="s">
        <v>27</v>
      </c>
      <c r="S61" s="14">
        <v>4147</v>
      </c>
      <c r="T61" s="14">
        <v>4147</v>
      </c>
      <c r="U61" s="15">
        <v>2</v>
      </c>
      <c r="V61" s="16">
        <v>8</v>
      </c>
      <c r="W61" s="16"/>
      <c r="X61" s="16">
        <v>1401</v>
      </c>
      <c r="Y61" s="16" t="s">
        <v>27</v>
      </c>
      <c r="Z61" s="14" t="s">
        <v>27</v>
      </c>
      <c r="AA61" s="14">
        <v>1411</v>
      </c>
      <c r="AB61" s="15">
        <v>2</v>
      </c>
      <c r="AC61" s="16" t="s">
        <v>30</v>
      </c>
      <c r="AD61" s="16"/>
      <c r="AE61" s="16"/>
      <c r="AF61" s="16"/>
      <c r="AG61" s="16" t="s">
        <v>30</v>
      </c>
      <c r="AH61" s="16">
        <v>42</v>
      </c>
      <c r="AI61" s="14">
        <v>12</v>
      </c>
      <c r="AJ61" s="14">
        <v>56</v>
      </c>
      <c r="AK61" s="14">
        <f t="shared" si="0"/>
        <v>20720</v>
      </c>
    </row>
    <row r="62" spans="1:37" x14ac:dyDescent="0.4">
      <c r="A62" s="82"/>
      <c r="B62" s="83">
        <v>2008</v>
      </c>
      <c r="C62" s="15">
        <v>2358</v>
      </c>
      <c r="D62" s="16">
        <v>1390</v>
      </c>
      <c r="E62" s="16"/>
      <c r="F62" s="16">
        <v>64</v>
      </c>
      <c r="G62" s="16">
        <v>2377</v>
      </c>
      <c r="H62" s="16">
        <v>770</v>
      </c>
      <c r="I62" s="14">
        <v>10221</v>
      </c>
      <c r="J62" s="16">
        <v>17180</v>
      </c>
      <c r="K62" s="15"/>
      <c r="L62" s="16">
        <v>0</v>
      </c>
      <c r="M62" s="16">
        <v>1866</v>
      </c>
      <c r="N62" s="16">
        <v>10</v>
      </c>
      <c r="O62" s="14"/>
      <c r="P62" s="15">
        <v>1876</v>
      </c>
      <c r="Q62" s="14"/>
      <c r="R62" s="15">
        <v>15</v>
      </c>
      <c r="S62" s="14">
        <v>4407</v>
      </c>
      <c r="T62" s="14">
        <v>4422</v>
      </c>
      <c r="U62" s="15">
        <v>1</v>
      </c>
      <c r="V62" s="16">
        <v>1</v>
      </c>
      <c r="W62" s="16"/>
      <c r="X62" s="16">
        <v>979</v>
      </c>
      <c r="Y62" s="16" t="s">
        <v>27</v>
      </c>
      <c r="Z62" s="14" t="s">
        <v>27</v>
      </c>
      <c r="AA62" s="14">
        <v>981</v>
      </c>
      <c r="AB62" s="15">
        <v>1</v>
      </c>
      <c r="AC62" s="16" t="s">
        <v>30</v>
      </c>
      <c r="AD62" s="16"/>
      <c r="AE62" s="16"/>
      <c r="AF62" s="16"/>
      <c r="AG62" s="16" t="s">
        <v>30</v>
      </c>
      <c r="AH62" s="16"/>
      <c r="AI62" s="14">
        <v>63</v>
      </c>
      <c r="AJ62" s="14">
        <v>64</v>
      </c>
      <c r="AK62" s="14">
        <f t="shared" si="0"/>
        <v>24523</v>
      </c>
    </row>
    <row r="63" spans="1:37" x14ac:dyDescent="0.4">
      <c r="A63" s="82"/>
      <c r="B63" s="83">
        <v>2009</v>
      </c>
      <c r="C63" s="15">
        <v>2236</v>
      </c>
      <c r="D63" s="16">
        <v>1080</v>
      </c>
      <c r="E63" s="16"/>
      <c r="F63" s="16">
        <v>50</v>
      </c>
      <c r="G63" s="16">
        <v>2003</v>
      </c>
      <c r="H63" s="16">
        <v>575</v>
      </c>
      <c r="I63" s="14">
        <v>8077</v>
      </c>
      <c r="J63" s="16">
        <v>14021</v>
      </c>
      <c r="K63" s="15"/>
      <c r="L63" s="16">
        <v>0</v>
      </c>
      <c r="M63" s="16">
        <v>936</v>
      </c>
      <c r="N63" s="16">
        <v>4</v>
      </c>
      <c r="O63" s="14"/>
      <c r="P63" s="15">
        <v>940</v>
      </c>
      <c r="Q63" s="14"/>
      <c r="R63" s="15" t="s">
        <v>27</v>
      </c>
      <c r="S63" s="14">
        <v>3019</v>
      </c>
      <c r="T63" s="14">
        <v>3019</v>
      </c>
      <c r="U63" s="15">
        <v>1</v>
      </c>
      <c r="V63" s="16">
        <v>10</v>
      </c>
      <c r="W63" s="16"/>
      <c r="X63" s="16">
        <v>877</v>
      </c>
      <c r="Y63" s="16" t="s">
        <v>27</v>
      </c>
      <c r="Z63" s="14" t="s">
        <v>27</v>
      </c>
      <c r="AA63" s="14">
        <v>888</v>
      </c>
      <c r="AB63" s="15">
        <v>3</v>
      </c>
      <c r="AC63" s="16">
        <v>1</v>
      </c>
      <c r="AD63" s="16"/>
      <c r="AE63" s="16">
        <v>0</v>
      </c>
      <c r="AF63" s="16"/>
      <c r="AG63" s="16">
        <v>2</v>
      </c>
      <c r="AH63" s="16">
        <v>410</v>
      </c>
      <c r="AI63" s="14">
        <v>156</v>
      </c>
      <c r="AJ63" s="14">
        <v>572</v>
      </c>
      <c r="AK63" s="14">
        <f t="shared" si="0"/>
        <v>19440</v>
      </c>
    </row>
    <row r="64" spans="1:37" x14ac:dyDescent="0.4">
      <c r="A64" s="82"/>
      <c r="B64" s="83">
        <v>2010</v>
      </c>
      <c r="C64" s="15">
        <v>1603</v>
      </c>
      <c r="D64" s="16">
        <v>890</v>
      </c>
      <c r="E64" s="16"/>
      <c r="F64" s="16">
        <v>83</v>
      </c>
      <c r="G64" s="16">
        <v>1583</v>
      </c>
      <c r="H64" s="16">
        <v>495</v>
      </c>
      <c r="I64" s="14">
        <v>3742</v>
      </c>
      <c r="J64" s="16">
        <v>8396</v>
      </c>
      <c r="K64" s="15"/>
      <c r="L64" s="16">
        <v>0</v>
      </c>
      <c r="M64" s="16">
        <v>1196</v>
      </c>
      <c r="N64" s="16">
        <v>16</v>
      </c>
      <c r="O64" s="14"/>
      <c r="P64" s="15">
        <v>1212</v>
      </c>
      <c r="Q64" s="14"/>
      <c r="R64" s="15" t="s">
        <v>27</v>
      </c>
      <c r="S64" s="14">
        <v>7746</v>
      </c>
      <c r="T64" s="14">
        <v>7746</v>
      </c>
      <c r="U64" s="15">
        <v>29</v>
      </c>
      <c r="V64" s="16">
        <v>7</v>
      </c>
      <c r="W64" s="16"/>
      <c r="X64" s="16">
        <v>373</v>
      </c>
      <c r="Y64" s="16" t="s">
        <v>27</v>
      </c>
      <c r="Z64" s="14" t="s">
        <v>27</v>
      </c>
      <c r="AA64" s="14">
        <v>409</v>
      </c>
      <c r="AB64" s="15">
        <v>1</v>
      </c>
      <c r="AC64" s="16">
        <v>0</v>
      </c>
      <c r="AD64" s="16"/>
      <c r="AE64" s="16"/>
      <c r="AF64" s="16"/>
      <c r="AG64" s="16">
        <v>0</v>
      </c>
      <c r="AH64" s="16"/>
      <c r="AI64" s="14">
        <v>88</v>
      </c>
      <c r="AJ64" s="14">
        <v>89</v>
      </c>
      <c r="AK64" s="14">
        <f t="shared" si="0"/>
        <v>17852</v>
      </c>
    </row>
    <row r="65" spans="1:37" x14ac:dyDescent="0.4">
      <c r="A65" s="82"/>
      <c r="B65" s="83">
        <v>2011</v>
      </c>
      <c r="C65" s="15">
        <v>1651</v>
      </c>
      <c r="D65" s="16">
        <v>837</v>
      </c>
      <c r="E65" s="16"/>
      <c r="F65" s="16">
        <v>62.5</v>
      </c>
      <c r="G65" s="16">
        <v>1819.93</v>
      </c>
      <c r="H65" s="16">
        <v>283</v>
      </c>
      <c r="I65" s="14">
        <v>8339.619999999999</v>
      </c>
      <c r="J65" s="16">
        <v>12993.05</v>
      </c>
      <c r="K65" s="15"/>
      <c r="L65" s="16">
        <v>0</v>
      </c>
      <c r="M65" s="16">
        <v>670</v>
      </c>
      <c r="N65" s="16">
        <v>14</v>
      </c>
      <c r="O65" s="85" t="s">
        <v>45</v>
      </c>
      <c r="P65" s="15">
        <v>684</v>
      </c>
      <c r="Q65" s="14"/>
      <c r="R65" s="15">
        <v>1</v>
      </c>
      <c r="S65" s="14">
        <v>2731</v>
      </c>
      <c r="T65" s="14">
        <v>2732</v>
      </c>
      <c r="U65" s="15">
        <v>16</v>
      </c>
      <c r="V65" s="16">
        <v>7</v>
      </c>
      <c r="W65" s="16"/>
      <c r="X65" s="16">
        <v>292</v>
      </c>
      <c r="Y65" s="16">
        <v>1</v>
      </c>
      <c r="Z65" s="14" t="s">
        <v>27</v>
      </c>
      <c r="AA65" s="14">
        <v>316</v>
      </c>
      <c r="AB65" s="15">
        <v>18</v>
      </c>
      <c r="AC65" s="16">
        <v>0</v>
      </c>
      <c r="AD65" s="16"/>
      <c r="AE65" s="16">
        <v>0</v>
      </c>
      <c r="AF65" s="16"/>
      <c r="AG65" s="16">
        <v>100</v>
      </c>
      <c r="AH65" s="16"/>
      <c r="AI65" s="14">
        <v>225</v>
      </c>
      <c r="AJ65" s="14">
        <v>343</v>
      </c>
      <c r="AK65" s="14">
        <f t="shared" si="0"/>
        <v>17068.05</v>
      </c>
    </row>
    <row r="66" spans="1:37" x14ac:dyDescent="0.4">
      <c r="A66" s="82"/>
      <c r="B66" s="83">
        <v>2012</v>
      </c>
      <c r="C66" s="15">
        <v>1932</v>
      </c>
      <c r="D66" s="16">
        <v>672.99</v>
      </c>
      <c r="E66" s="16"/>
      <c r="F66" s="16">
        <v>112.6</v>
      </c>
      <c r="G66" s="16">
        <v>570.32000000000005</v>
      </c>
      <c r="H66" s="16">
        <v>343.45</v>
      </c>
      <c r="I66" s="14">
        <v>2461.65</v>
      </c>
      <c r="J66" s="16">
        <v>6093.01</v>
      </c>
      <c r="K66" s="15"/>
      <c r="L66" s="16">
        <v>0</v>
      </c>
      <c r="M66" s="16">
        <v>1421</v>
      </c>
      <c r="N66" s="16">
        <v>2</v>
      </c>
      <c r="O66" s="86"/>
      <c r="P66" s="15">
        <v>1423</v>
      </c>
      <c r="Q66" s="14"/>
      <c r="R66" s="15">
        <v>1</v>
      </c>
      <c r="S66" s="14">
        <v>6668</v>
      </c>
      <c r="T66" s="14">
        <v>6669</v>
      </c>
      <c r="U66" s="15">
        <v>2</v>
      </c>
      <c r="V66" s="20" t="s">
        <v>92</v>
      </c>
      <c r="W66" s="16"/>
      <c r="X66" s="16">
        <v>210</v>
      </c>
      <c r="Y66" s="16">
        <v>2</v>
      </c>
      <c r="Z66" s="14" t="s">
        <v>27</v>
      </c>
      <c r="AA66" s="14">
        <v>214</v>
      </c>
      <c r="AB66" s="15">
        <v>4</v>
      </c>
      <c r="AC66" s="16">
        <v>0</v>
      </c>
      <c r="AD66" s="16"/>
      <c r="AE66" s="16">
        <v>0</v>
      </c>
      <c r="AF66" s="16"/>
      <c r="AG66" s="16">
        <v>38</v>
      </c>
      <c r="AH66" s="16"/>
      <c r="AI66" s="14">
        <v>400</v>
      </c>
      <c r="AJ66" s="14">
        <v>442</v>
      </c>
      <c r="AK66" s="14">
        <f t="shared" si="0"/>
        <v>14841.01</v>
      </c>
    </row>
    <row r="67" spans="1:37" x14ac:dyDescent="0.4">
      <c r="A67" s="82"/>
      <c r="B67" s="83">
        <v>2013</v>
      </c>
      <c r="C67" s="15">
        <v>1415</v>
      </c>
      <c r="D67" s="16">
        <v>784.12</v>
      </c>
      <c r="E67" s="16"/>
      <c r="F67" s="16">
        <v>8.19</v>
      </c>
      <c r="G67" s="16">
        <v>903.71</v>
      </c>
      <c r="H67" s="16">
        <v>528.95000000000005</v>
      </c>
      <c r="I67" s="14">
        <v>2771</v>
      </c>
      <c r="J67" s="16">
        <v>6410.97</v>
      </c>
      <c r="K67" s="15">
        <v>1</v>
      </c>
      <c r="L67" s="16" t="s">
        <v>27</v>
      </c>
      <c r="M67" s="16">
        <v>604</v>
      </c>
      <c r="N67" s="16">
        <v>0</v>
      </c>
      <c r="O67" s="86" t="s">
        <v>45</v>
      </c>
      <c r="P67" s="15">
        <v>605</v>
      </c>
      <c r="Q67" s="14"/>
      <c r="R67" s="15"/>
      <c r="S67" s="14">
        <v>3154</v>
      </c>
      <c r="T67" s="14">
        <v>3154</v>
      </c>
      <c r="U67" s="15">
        <v>2</v>
      </c>
      <c r="V67" s="16">
        <v>1</v>
      </c>
      <c r="W67" s="16"/>
      <c r="X67" s="16">
        <v>331</v>
      </c>
      <c r="Y67" s="16" t="s">
        <v>27</v>
      </c>
      <c r="Z67" s="14" t="s">
        <v>27</v>
      </c>
      <c r="AA67" s="14">
        <v>334</v>
      </c>
      <c r="AB67" s="15">
        <v>7</v>
      </c>
      <c r="AC67" s="16">
        <v>1</v>
      </c>
      <c r="AD67" s="16"/>
      <c r="AE67" s="16">
        <v>0</v>
      </c>
      <c r="AF67" s="16"/>
      <c r="AG67" s="16">
        <v>3</v>
      </c>
      <c r="AH67" s="16"/>
      <c r="AI67" s="14">
        <v>809</v>
      </c>
      <c r="AJ67" s="14">
        <v>820</v>
      </c>
      <c r="AK67" s="14">
        <f t="shared" si="0"/>
        <v>11323.970000000001</v>
      </c>
    </row>
    <row r="68" spans="1:37" x14ac:dyDescent="0.4">
      <c r="A68" s="82"/>
      <c r="B68" s="83">
        <v>2014</v>
      </c>
      <c r="C68" s="15">
        <v>1906.6</v>
      </c>
      <c r="D68" s="16">
        <v>682.69999999999993</v>
      </c>
      <c r="E68" s="16"/>
      <c r="F68" s="16">
        <v>5.39</v>
      </c>
      <c r="G68" s="16">
        <v>1023.01</v>
      </c>
      <c r="H68" s="16">
        <v>499.4</v>
      </c>
      <c r="I68" s="14">
        <v>5455.77</v>
      </c>
      <c r="J68" s="16">
        <v>9572.869999999999</v>
      </c>
      <c r="K68" s="15">
        <v>6</v>
      </c>
      <c r="L68" s="16"/>
      <c r="M68" s="16">
        <v>1305</v>
      </c>
      <c r="N68" s="16" t="s">
        <v>27</v>
      </c>
      <c r="O68" s="86">
        <v>0</v>
      </c>
      <c r="P68" s="15">
        <v>1311</v>
      </c>
      <c r="Q68" s="14"/>
      <c r="R68" s="15"/>
      <c r="S68" s="14">
        <v>4862</v>
      </c>
      <c r="T68" s="14">
        <v>4862</v>
      </c>
      <c r="U68" s="15">
        <v>38</v>
      </c>
      <c r="V68" s="16">
        <v>4</v>
      </c>
      <c r="W68" s="16"/>
      <c r="X68" s="16">
        <v>483</v>
      </c>
      <c r="Y68" s="16" t="s">
        <v>27</v>
      </c>
      <c r="Z68" s="14" t="s">
        <v>27</v>
      </c>
      <c r="AA68" s="14">
        <v>525</v>
      </c>
      <c r="AB68" s="15">
        <v>4.7</v>
      </c>
      <c r="AC68" s="16">
        <v>0.1</v>
      </c>
      <c r="AD68" s="16"/>
      <c r="AE68" s="16" t="s">
        <v>30</v>
      </c>
      <c r="AF68" s="16">
        <v>1.9</v>
      </c>
      <c r="AG68" s="16">
        <v>0.1</v>
      </c>
      <c r="AH68" s="16">
        <v>401.2</v>
      </c>
      <c r="AI68" s="14">
        <v>420.2</v>
      </c>
      <c r="AJ68" s="14">
        <v>828.2</v>
      </c>
      <c r="AK68" s="14">
        <f t="shared" si="0"/>
        <v>17099.07</v>
      </c>
    </row>
    <row r="69" spans="1:37" x14ac:dyDescent="0.4">
      <c r="A69" s="82"/>
      <c r="B69" s="83">
        <v>2015</v>
      </c>
      <c r="C69" s="15">
        <v>1241.93</v>
      </c>
      <c r="D69" s="16">
        <v>648.59</v>
      </c>
      <c r="E69" s="16"/>
      <c r="F69" s="16">
        <v>7.54</v>
      </c>
      <c r="G69" s="16">
        <v>412.81</v>
      </c>
      <c r="H69" s="16">
        <v>430.63</v>
      </c>
      <c r="I69" s="14">
        <v>3644.5499999999997</v>
      </c>
      <c r="J69" s="16">
        <v>6386.0499999999993</v>
      </c>
      <c r="K69" s="15">
        <v>1</v>
      </c>
      <c r="L69" s="16"/>
      <c r="M69" s="16">
        <v>676</v>
      </c>
      <c r="N69" s="16"/>
      <c r="O69" s="86">
        <v>0</v>
      </c>
      <c r="P69" s="15">
        <v>677</v>
      </c>
      <c r="Q69" s="14"/>
      <c r="R69" s="15"/>
      <c r="S69" s="14">
        <v>3082</v>
      </c>
      <c r="T69" s="14">
        <v>3082</v>
      </c>
      <c r="U69" s="15">
        <v>25</v>
      </c>
      <c r="V69" s="16">
        <v>1</v>
      </c>
      <c r="W69" s="16"/>
      <c r="X69" s="16">
        <v>552</v>
      </c>
      <c r="Y69" s="16" t="s">
        <v>27</v>
      </c>
      <c r="Z69" s="14" t="s">
        <v>27</v>
      </c>
      <c r="AA69" s="14">
        <v>578</v>
      </c>
      <c r="AB69" s="15">
        <v>4.4000000000000004</v>
      </c>
      <c r="AC69" s="16">
        <v>0.2</v>
      </c>
      <c r="AD69" s="16"/>
      <c r="AE69" s="16"/>
      <c r="AF69" s="16">
        <v>7.2</v>
      </c>
      <c r="AG69" s="16">
        <v>0.2</v>
      </c>
      <c r="AH69" s="16">
        <v>86.4</v>
      </c>
      <c r="AI69" s="14">
        <v>400.3</v>
      </c>
      <c r="AJ69" s="14">
        <v>498.70000000000005</v>
      </c>
      <c r="AK69" s="14">
        <f t="shared" si="0"/>
        <v>11221.75</v>
      </c>
    </row>
    <row r="70" spans="1:37" x14ac:dyDescent="0.4">
      <c r="A70" s="82"/>
      <c r="B70" s="83">
        <v>2016</v>
      </c>
      <c r="C70" s="15">
        <v>1227.68</v>
      </c>
      <c r="D70" s="16">
        <v>691.36</v>
      </c>
      <c r="E70" s="16"/>
      <c r="F70" s="16">
        <v>54.13</v>
      </c>
      <c r="G70" s="16">
        <v>777.81</v>
      </c>
      <c r="H70" s="16">
        <v>508.31</v>
      </c>
      <c r="I70" s="14">
        <v>5095.3</v>
      </c>
      <c r="J70" s="16">
        <v>8354.59</v>
      </c>
      <c r="K70" s="15">
        <v>3.04</v>
      </c>
      <c r="L70" s="16"/>
      <c r="M70" s="16">
        <v>1024.3</v>
      </c>
      <c r="N70" s="16">
        <v>2.44</v>
      </c>
      <c r="O70" s="86">
        <v>0</v>
      </c>
      <c r="P70" s="15">
        <v>1029.78</v>
      </c>
      <c r="Q70" s="14"/>
      <c r="R70" s="15"/>
      <c r="S70" s="14">
        <v>2709</v>
      </c>
      <c r="T70" s="14">
        <v>2709</v>
      </c>
      <c r="U70" s="15" t="s">
        <v>27</v>
      </c>
      <c r="V70" s="16" t="s">
        <v>30</v>
      </c>
      <c r="W70" s="16"/>
      <c r="X70" s="16">
        <v>454</v>
      </c>
      <c r="Y70" s="16" t="s">
        <v>27</v>
      </c>
      <c r="Z70" s="14" t="s">
        <v>27</v>
      </c>
      <c r="AA70" s="14">
        <v>454</v>
      </c>
      <c r="AB70" s="15">
        <v>9.1999999999999993</v>
      </c>
      <c r="AC70" s="16">
        <v>0.6</v>
      </c>
      <c r="AD70" s="16"/>
      <c r="AE70" s="16"/>
      <c r="AF70" s="16">
        <v>30.6</v>
      </c>
      <c r="AG70" s="16">
        <v>0.3</v>
      </c>
      <c r="AH70" s="16">
        <v>315.7</v>
      </c>
      <c r="AI70" s="14">
        <v>371.8</v>
      </c>
      <c r="AJ70" s="14">
        <v>728.2</v>
      </c>
      <c r="AK70" s="14">
        <f t="shared" ref="AK70:AK71" si="1">AJ70+AA70+T70+J70+P70</f>
        <v>13275.570000000002</v>
      </c>
    </row>
    <row r="71" spans="1:37" x14ac:dyDescent="0.4">
      <c r="A71" s="82"/>
      <c r="B71" s="83">
        <v>2017</v>
      </c>
      <c r="C71" s="15">
        <v>2221.0700000000002</v>
      </c>
      <c r="D71" s="16">
        <v>913.09</v>
      </c>
      <c r="E71" s="16"/>
      <c r="F71" s="16">
        <v>49.37</v>
      </c>
      <c r="G71" s="16">
        <v>605.47</v>
      </c>
      <c r="H71" s="16">
        <v>664.84</v>
      </c>
      <c r="I71" s="14">
        <v>4539.6899999999996</v>
      </c>
      <c r="J71" s="16">
        <v>8993.5299999999988</v>
      </c>
      <c r="K71" s="15">
        <v>3.45</v>
      </c>
      <c r="L71" s="16"/>
      <c r="M71" s="16">
        <v>733.88</v>
      </c>
      <c r="N71" s="16">
        <v>5.82</v>
      </c>
      <c r="O71" s="86"/>
      <c r="P71" s="15">
        <v>743.15000000000009</v>
      </c>
      <c r="Q71" s="14"/>
      <c r="R71" s="15"/>
      <c r="S71" s="14">
        <v>3643</v>
      </c>
      <c r="T71" s="14">
        <v>3643</v>
      </c>
      <c r="U71" s="15" t="s">
        <v>27</v>
      </c>
      <c r="V71" s="16" t="s">
        <v>27</v>
      </c>
      <c r="W71" s="16"/>
      <c r="X71" s="16">
        <v>415</v>
      </c>
      <c r="Y71" s="16" t="s">
        <v>30</v>
      </c>
      <c r="Z71" s="14" t="s">
        <v>27</v>
      </c>
      <c r="AA71" s="14">
        <v>415</v>
      </c>
      <c r="AB71" s="15">
        <v>1.1000000000000001</v>
      </c>
      <c r="AC71" s="16">
        <v>1.4</v>
      </c>
      <c r="AD71" s="16"/>
      <c r="AE71" s="16"/>
      <c r="AF71" s="16">
        <v>18.399999999999999</v>
      </c>
      <c r="AG71" s="16"/>
      <c r="AH71" s="16">
        <v>466.4</v>
      </c>
      <c r="AI71" s="14">
        <v>450.6</v>
      </c>
      <c r="AJ71" s="14">
        <v>937.9</v>
      </c>
      <c r="AK71" s="14">
        <f t="shared" si="1"/>
        <v>14732.579999999998</v>
      </c>
    </row>
    <row r="72" spans="1:37" x14ac:dyDescent="0.4">
      <c r="A72" s="82"/>
      <c r="B72" s="83">
        <v>2018</v>
      </c>
      <c r="C72" s="15">
        <v>644.88</v>
      </c>
      <c r="D72" s="16">
        <v>699.71</v>
      </c>
      <c r="E72" s="16"/>
      <c r="F72" s="16">
        <v>9.26</v>
      </c>
      <c r="G72" s="16">
        <v>370.62</v>
      </c>
      <c r="H72" s="16">
        <v>431.18</v>
      </c>
      <c r="I72" s="14">
        <v>4049.44</v>
      </c>
      <c r="J72" s="16">
        <v>6205.09</v>
      </c>
      <c r="K72" s="15">
        <v>7.08</v>
      </c>
      <c r="L72" s="16"/>
      <c r="M72" s="16">
        <v>523.4</v>
      </c>
      <c r="N72" s="16">
        <v>4.67</v>
      </c>
      <c r="O72" s="87"/>
      <c r="P72" s="15">
        <v>535.15</v>
      </c>
      <c r="Q72" s="14"/>
      <c r="R72" s="15"/>
      <c r="S72" s="14">
        <v>2482</v>
      </c>
      <c r="T72" s="14">
        <v>2482</v>
      </c>
      <c r="U72" s="15" t="s">
        <v>30</v>
      </c>
      <c r="V72" s="16">
        <v>3</v>
      </c>
      <c r="W72" s="16"/>
      <c r="X72" s="16">
        <v>381</v>
      </c>
      <c r="Y72" s="16" t="s">
        <v>30</v>
      </c>
      <c r="Z72" s="14" t="s">
        <v>27</v>
      </c>
      <c r="AA72" s="14">
        <v>384</v>
      </c>
      <c r="AB72" s="15">
        <v>18.3</v>
      </c>
      <c r="AC72" s="16">
        <v>0.5</v>
      </c>
      <c r="AD72" s="16"/>
      <c r="AE72" s="16">
        <v>0.1</v>
      </c>
      <c r="AF72" s="16">
        <v>31</v>
      </c>
      <c r="AG72" s="16">
        <v>4.4000000000000004</v>
      </c>
      <c r="AH72" s="16">
        <v>11.5</v>
      </c>
      <c r="AI72" s="14">
        <v>504.6</v>
      </c>
      <c r="AJ72" s="14">
        <v>570.40000000000009</v>
      </c>
      <c r="AK72" s="14">
        <f>AJ72+AA72+T72+J72+P72</f>
        <v>10176.64</v>
      </c>
    </row>
    <row r="73" spans="1:37" x14ac:dyDescent="0.4">
      <c r="A73" s="82"/>
      <c r="B73" s="83">
        <v>2019</v>
      </c>
      <c r="C73" s="15">
        <v>941.18</v>
      </c>
      <c r="D73" s="16">
        <v>1002.17</v>
      </c>
      <c r="E73" s="88">
        <v>3</v>
      </c>
      <c r="F73" s="16" t="s">
        <v>95</v>
      </c>
      <c r="G73" s="16">
        <v>718.07</v>
      </c>
      <c r="H73" s="16">
        <v>371.86</v>
      </c>
      <c r="I73" s="14">
        <v>4464.47</v>
      </c>
      <c r="J73" s="16">
        <v>7497.82</v>
      </c>
      <c r="K73" s="15">
        <v>35.75</v>
      </c>
      <c r="L73" s="16"/>
      <c r="M73" s="16">
        <v>541.51</v>
      </c>
      <c r="N73" s="16">
        <v>3.25</v>
      </c>
      <c r="O73" s="31"/>
      <c r="P73" s="32">
        <f>SUM(L73:O73)</f>
        <v>544.76</v>
      </c>
      <c r="Q73" s="14"/>
      <c r="R73" s="15"/>
      <c r="S73" s="14">
        <v>2249</v>
      </c>
      <c r="T73" s="14">
        <v>2249</v>
      </c>
      <c r="U73" s="15" t="s">
        <v>30</v>
      </c>
      <c r="V73" s="16">
        <v>3</v>
      </c>
      <c r="W73" s="16"/>
      <c r="X73" s="16">
        <v>486</v>
      </c>
      <c r="Y73" s="16" t="s">
        <v>30</v>
      </c>
      <c r="Z73" s="14" t="s">
        <v>27</v>
      </c>
      <c r="AA73" s="14">
        <v>489</v>
      </c>
      <c r="AB73" s="15">
        <v>9.6</v>
      </c>
      <c r="AC73" s="16">
        <v>1.7</v>
      </c>
      <c r="AD73" s="16"/>
      <c r="AE73" s="16">
        <v>0.5</v>
      </c>
      <c r="AF73" s="16">
        <v>36.1</v>
      </c>
      <c r="AG73" s="16">
        <v>1.3</v>
      </c>
      <c r="AH73" s="16">
        <v>226.1</v>
      </c>
      <c r="AI73" s="14">
        <v>428.5</v>
      </c>
      <c r="AJ73" s="14">
        <v>703.8</v>
      </c>
      <c r="AK73" s="14">
        <f t="shared" ref="AK73" si="2">AJ73+AA73+T73+J73</f>
        <v>10939.619999999999</v>
      </c>
    </row>
    <row r="74" spans="1:37" x14ac:dyDescent="0.4">
      <c r="A74" s="125" t="s">
        <v>31</v>
      </c>
      <c r="B74" s="153"/>
      <c r="C74" s="36">
        <v>133254.34</v>
      </c>
      <c r="D74" s="37">
        <v>92803.73</v>
      </c>
      <c r="E74" s="37"/>
      <c r="F74" s="37">
        <v>54787.05</v>
      </c>
      <c r="G74" s="37">
        <v>130847.75</v>
      </c>
      <c r="H74" s="37">
        <v>48466.619999999988</v>
      </c>
      <c r="I74" s="35">
        <v>572829.49</v>
      </c>
      <c r="J74" s="37">
        <v>1032988.98</v>
      </c>
      <c r="K74" s="36">
        <f>SUM(K6:K73)</f>
        <v>57.32</v>
      </c>
      <c r="L74" s="37">
        <f t="shared" ref="L74:N74" si="3">SUM(L6:L73)</f>
        <v>25</v>
      </c>
      <c r="M74" s="37">
        <f t="shared" si="3"/>
        <v>26772.09</v>
      </c>
      <c r="N74" s="37">
        <f t="shared" si="3"/>
        <v>89.179999999999993</v>
      </c>
      <c r="O74" s="35"/>
      <c r="P74" s="37">
        <f>SUM(P6:P73)</f>
        <v>26907.84</v>
      </c>
      <c r="Q74" s="35"/>
      <c r="R74" s="36">
        <v>245</v>
      </c>
      <c r="S74" s="35">
        <v>106138</v>
      </c>
      <c r="T74" s="35">
        <v>106383</v>
      </c>
      <c r="U74" s="36">
        <v>118</v>
      </c>
      <c r="V74" s="37">
        <v>62</v>
      </c>
      <c r="W74" s="37">
        <v>539</v>
      </c>
      <c r="X74" s="37">
        <v>32300</v>
      </c>
      <c r="Y74" s="37">
        <v>126</v>
      </c>
      <c r="Z74" s="35">
        <v>810</v>
      </c>
      <c r="AA74" s="35">
        <v>33955</v>
      </c>
      <c r="AB74" s="36">
        <v>535.29999999999995</v>
      </c>
      <c r="AC74" s="37">
        <v>338.5</v>
      </c>
      <c r="AD74" s="37">
        <v>376</v>
      </c>
      <c r="AE74" s="37">
        <v>169.6</v>
      </c>
      <c r="AF74" s="37">
        <v>125.19999999999999</v>
      </c>
      <c r="AG74" s="37">
        <v>842.3</v>
      </c>
      <c r="AH74" s="37">
        <v>242784.30000000002</v>
      </c>
      <c r="AI74" s="35">
        <v>9446</v>
      </c>
      <c r="AJ74" s="35">
        <v>254617.2</v>
      </c>
      <c r="AK74" s="34">
        <f>AJ74+AA74+T74+J74+P74</f>
        <v>1454852.02</v>
      </c>
    </row>
    <row r="75" spans="1:37" x14ac:dyDescent="0.4">
      <c r="A75" s="154" t="s">
        <v>10</v>
      </c>
      <c r="B75" s="155"/>
      <c r="C75" s="32">
        <v>133254.34</v>
      </c>
      <c r="D75" s="33">
        <v>92803.73</v>
      </c>
      <c r="E75" s="33"/>
      <c r="F75" s="33">
        <v>54787.05</v>
      </c>
      <c r="G75" s="33">
        <v>130847.75</v>
      </c>
      <c r="H75" s="33">
        <v>48466.619999999988</v>
      </c>
      <c r="I75" s="31">
        <v>572829.49</v>
      </c>
      <c r="J75" s="33">
        <v>1032988.98</v>
      </c>
      <c r="K75" s="36">
        <v>57.32</v>
      </c>
      <c r="L75" s="37">
        <v>25</v>
      </c>
      <c r="M75" s="37">
        <v>26772.09</v>
      </c>
      <c r="N75" s="37">
        <v>89.179999999999993</v>
      </c>
      <c r="O75" s="31"/>
      <c r="P75" s="37">
        <f>SUM(P6:P73)</f>
        <v>26907.84</v>
      </c>
      <c r="Q75" s="31"/>
      <c r="R75" s="32">
        <v>245</v>
      </c>
      <c r="S75" s="31">
        <v>106138</v>
      </c>
      <c r="T75" s="31">
        <v>106383</v>
      </c>
      <c r="U75" s="32">
        <v>118</v>
      </c>
      <c r="V75" s="33">
        <v>62</v>
      </c>
      <c r="W75" s="33">
        <v>539</v>
      </c>
      <c r="X75" s="33">
        <v>32300</v>
      </c>
      <c r="Y75" s="33">
        <v>126</v>
      </c>
      <c r="Z75" s="31">
        <v>810</v>
      </c>
      <c r="AA75" s="31">
        <v>33955</v>
      </c>
      <c r="AB75" s="32">
        <v>535.29999999999995</v>
      </c>
      <c r="AC75" s="33">
        <v>338.5</v>
      </c>
      <c r="AD75" s="33">
        <v>376</v>
      </c>
      <c r="AE75" s="33">
        <v>169.6</v>
      </c>
      <c r="AF75" s="33">
        <v>125.19999999999999</v>
      </c>
      <c r="AG75" s="33">
        <v>842.3</v>
      </c>
      <c r="AH75" s="33">
        <v>242784.30000000002</v>
      </c>
      <c r="AI75" s="31">
        <v>9446</v>
      </c>
      <c r="AJ75" s="31">
        <v>254617.2</v>
      </c>
      <c r="AK75" s="34">
        <f>AJ75+AA75+T75+J75+P75</f>
        <v>1454852.02</v>
      </c>
    </row>
    <row r="78" spans="1:37" x14ac:dyDescent="0.4">
      <c r="A78" s="3" t="s">
        <v>55</v>
      </c>
    </row>
    <row r="79" spans="1:37" x14ac:dyDescent="0.4">
      <c r="A79" s="89" t="s">
        <v>56</v>
      </c>
    </row>
    <row r="80" spans="1:37" x14ac:dyDescent="0.4">
      <c r="A80" s="89" t="s">
        <v>57</v>
      </c>
    </row>
    <row r="81" spans="1:1" x14ac:dyDescent="0.4">
      <c r="A81" s="90" t="s">
        <v>58</v>
      </c>
    </row>
    <row r="82" spans="1:1" x14ac:dyDescent="0.4">
      <c r="A82" s="89" t="s">
        <v>59</v>
      </c>
    </row>
  </sheetData>
  <mergeCells count="10">
    <mergeCell ref="AB4:AJ4"/>
    <mergeCell ref="AK4:AK5"/>
    <mergeCell ref="A74:B74"/>
    <mergeCell ref="A75:B75"/>
    <mergeCell ref="A4:A5"/>
    <mergeCell ref="B4:B5"/>
    <mergeCell ref="C4:J4"/>
    <mergeCell ref="K4:P4"/>
    <mergeCell ref="R4:T4"/>
    <mergeCell ref="U4:AA4"/>
  </mergeCells>
  <phoneticPr fontId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G51"/>
  <sheetViews>
    <sheetView topLeftCell="A12" zoomScaleNormal="100" workbookViewId="0">
      <selection activeCell="H29" sqref="H29"/>
    </sheetView>
  </sheetViews>
  <sheetFormatPr defaultColWidth="8.625" defaultRowHeight="18.75" x14ac:dyDescent="0.4"/>
  <cols>
    <col min="1" max="1" width="10.625" style="5" customWidth="1"/>
    <col min="2" max="7" width="8.625" style="5"/>
    <col min="8" max="8" width="10.875" style="5" bestFit="1" customWidth="1"/>
    <col min="9" max="14" width="8.625" style="5"/>
    <col min="15" max="15" width="1.375" style="5" customWidth="1"/>
    <col min="16" max="16" width="8.625" style="5"/>
    <col min="17" max="17" width="1.375" style="5" customWidth="1"/>
    <col min="18" max="18" width="8.625" style="5"/>
    <col min="19" max="19" width="1.375" style="5" customWidth="1"/>
    <col min="20" max="20" width="8.625" style="5"/>
    <col min="21" max="21" width="1.375" style="5" customWidth="1"/>
    <col min="22" max="22" width="8.625" style="5"/>
    <col min="23" max="23" width="1.375" style="5" customWidth="1"/>
    <col min="24" max="24" width="8.625" style="5"/>
    <col min="25" max="25" width="1.375" style="5" customWidth="1"/>
    <col min="26" max="26" width="8.625" style="5"/>
    <col min="27" max="27" width="1.375" style="5" customWidth="1"/>
    <col min="28" max="28" width="8.625" style="5"/>
    <col min="29" max="29" width="1.375" style="5" customWidth="1"/>
    <col min="30" max="30" width="8.625" style="5"/>
    <col min="31" max="31" width="1.375" style="5" customWidth="1"/>
    <col min="32" max="16384" width="8.625" style="5"/>
  </cols>
  <sheetData>
    <row r="1" spans="1:33" x14ac:dyDescent="0.4">
      <c r="A1" s="2" t="s">
        <v>66</v>
      </c>
    </row>
    <row r="2" spans="1:33" x14ac:dyDescent="0.4">
      <c r="A2" s="2" t="s">
        <v>8</v>
      </c>
    </row>
    <row r="4" spans="1:33" x14ac:dyDescent="0.4">
      <c r="A4" s="159" t="s">
        <v>67</v>
      </c>
      <c r="B4" s="161" t="s">
        <v>68</v>
      </c>
      <c r="C4" s="157"/>
      <c r="D4" s="157"/>
      <c r="E4" s="157"/>
      <c r="F4" s="161" t="s">
        <v>69</v>
      </c>
      <c r="G4" s="91" t="s">
        <v>2</v>
      </c>
      <c r="H4" s="161" t="s">
        <v>20</v>
      </c>
      <c r="I4" s="91" t="s">
        <v>6</v>
      </c>
      <c r="J4" s="161" t="s">
        <v>70</v>
      </c>
      <c r="K4" s="164" t="s">
        <v>3</v>
      </c>
      <c r="L4" s="157"/>
      <c r="M4" s="161" t="s">
        <v>71</v>
      </c>
      <c r="N4" s="165" t="s">
        <v>4</v>
      </c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1" t="s">
        <v>72</v>
      </c>
      <c r="AG4" s="161" t="s">
        <v>65</v>
      </c>
    </row>
    <row r="5" spans="1:33" ht="30" x14ac:dyDescent="0.4">
      <c r="A5" s="160"/>
      <c r="B5" s="162"/>
      <c r="C5" s="92" t="s">
        <v>73</v>
      </c>
      <c r="D5" s="93" t="s">
        <v>15</v>
      </c>
      <c r="E5" s="94" t="s">
        <v>17</v>
      </c>
      <c r="F5" s="163"/>
      <c r="G5" s="95" t="s">
        <v>15</v>
      </c>
      <c r="H5" s="163"/>
      <c r="I5" s="95" t="s">
        <v>17</v>
      </c>
      <c r="J5" s="163"/>
      <c r="K5" s="92" t="s">
        <v>15</v>
      </c>
      <c r="L5" s="94" t="s">
        <v>18</v>
      </c>
      <c r="M5" s="163"/>
      <c r="N5" s="167" t="s">
        <v>14</v>
      </c>
      <c r="O5" s="168"/>
      <c r="P5" s="168" t="s">
        <v>38</v>
      </c>
      <c r="Q5" s="168"/>
      <c r="R5" s="157" t="s">
        <v>74</v>
      </c>
      <c r="S5" s="157"/>
      <c r="T5" s="157" t="s">
        <v>75</v>
      </c>
      <c r="U5" s="157"/>
      <c r="V5" s="157" t="s">
        <v>76</v>
      </c>
      <c r="W5" s="157"/>
      <c r="X5" s="157" t="s">
        <v>77</v>
      </c>
      <c r="Y5" s="157"/>
      <c r="Z5" s="157" t="s">
        <v>78</v>
      </c>
      <c r="AA5" s="157"/>
      <c r="AB5" s="157" t="s">
        <v>79</v>
      </c>
      <c r="AC5" s="157"/>
      <c r="AD5" s="157" t="s">
        <v>80</v>
      </c>
      <c r="AE5" s="158"/>
      <c r="AF5" s="162"/>
      <c r="AG5" s="162"/>
    </row>
    <row r="6" spans="1:33" x14ac:dyDescent="0.4">
      <c r="A6" s="11" t="s">
        <v>54</v>
      </c>
      <c r="B6" s="28">
        <v>1985</v>
      </c>
      <c r="C6" s="48"/>
      <c r="D6" s="96"/>
      <c r="E6" s="47"/>
      <c r="F6" s="49"/>
      <c r="G6" s="46"/>
      <c r="H6" s="49"/>
      <c r="I6" s="46">
        <v>43</v>
      </c>
      <c r="J6" s="49">
        <v>43</v>
      </c>
      <c r="K6" s="48"/>
      <c r="L6" s="47"/>
      <c r="M6" s="49"/>
      <c r="N6" s="48">
        <v>129</v>
      </c>
      <c r="O6" s="49"/>
      <c r="P6" s="49">
        <v>1</v>
      </c>
      <c r="Q6" s="49"/>
      <c r="R6" s="49"/>
      <c r="S6" s="49"/>
      <c r="T6" s="49"/>
      <c r="U6" s="49"/>
      <c r="V6" s="49"/>
      <c r="W6" s="49"/>
      <c r="X6" s="49"/>
      <c r="Y6" s="49"/>
      <c r="Z6" s="49">
        <v>19</v>
      </c>
      <c r="AA6" s="49"/>
      <c r="AB6" s="49"/>
      <c r="AC6" s="49"/>
      <c r="AD6" s="49"/>
      <c r="AE6" s="47"/>
      <c r="AF6" s="47">
        <v>149</v>
      </c>
      <c r="AG6" s="47">
        <v>192</v>
      </c>
    </row>
    <row r="7" spans="1:33" x14ac:dyDescent="0.4">
      <c r="A7" s="11"/>
      <c r="B7" s="28">
        <v>1986</v>
      </c>
      <c r="C7" s="48"/>
      <c r="D7" s="96"/>
      <c r="E7" s="47"/>
      <c r="F7" s="49"/>
      <c r="G7" s="46"/>
      <c r="H7" s="49"/>
      <c r="I7" s="46">
        <v>84</v>
      </c>
      <c r="J7" s="49">
        <v>84</v>
      </c>
      <c r="K7" s="48"/>
      <c r="L7" s="47"/>
      <c r="M7" s="49"/>
      <c r="N7" s="48">
        <v>250</v>
      </c>
      <c r="O7" s="49"/>
      <c r="P7" s="49">
        <v>1</v>
      </c>
      <c r="Q7" s="49"/>
      <c r="R7" s="49"/>
      <c r="S7" s="49"/>
      <c r="T7" s="49"/>
      <c r="U7" s="49"/>
      <c r="V7" s="49"/>
      <c r="W7" s="49"/>
      <c r="X7" s="49"/>
      <c r="Y7" s="49"/>
      <c r="Z7" s="49">
        <v>59</v>
      </c>
      <c r="AA7" s="49"/>
      <c r="AB7" s="49"/>
      <c r="AC7" s="49"/>
      <c r="AD7" s="49"/>
      <c r="AE7" s="47"/>
      <c r="AF7" s="47">
        <v>310</v>
      </c>
      <c r="AG7" s="47">
        <v>394</v>
      </c>
    </row>
    <row r="8" spans="1:33" x14ac:dyDescent="0.4">
      <c r="A8" s="11"/>
      <c r="B8" s="28">
        <v>1987</v>
      </c>
      <c r="C8" s="48"/>
      <c r="D8" s="96"/>
      <c r="E8" s="47"/>
      <c r="F8" s="49"/>
      <c r="G8" s="46"/>
      <c r="H8" s="49"/>
      <c r="I8" s="46">
        <v>197</v>
      </c>
      <c r="J8" s="49">
        <v>197</v>
      </c>
      <c r="K8" s="48"/>
      <c r="L8" s="47"/>
      <c r="M8" s="49"/>
      <c r="N8" s="48">
        <v>208</v>
      </c>
      <c r="O8" s="49"/>
      <c r="P8" s="49">
        <v>3</v>
      </c>
      <c r="Q8" s="49"/>
      <c r="R8" s="49"/>
      <c r="S8" s="49"/>
      <c r="T8" s="49"/>
      <c r="U8" s="49"/>
      <c r="V8" s="49"/>
      <c r="W8" s="49"/>
      <c r="X8" s="49"/>
      <c r="Y8" s="49"/>
      <c r="Z8" s="49">
        <v>188</v>
      </c>
      <c r="AA8" s="49"/>
      <c r="AB8" s="49"/>
      <c r="AC8" s="49"/>
      <c r="AD8" s="49"/>
      <c r="AE8" s="47"/>
      <c r="AF8" s="47">
        <v>399</v>
      </c>
      <c r="AG8" s="47">
        <v>596</v>
      </c>
    </row>
    <row r="9" spans="1:33" x14ac:dyDescent="0.4">
      <c r="A9" s="11"/>
      <c r="B9" s="28">
        <v>1988</v>
      </c>
      <c r="C9" s="48"/>
      <c r="D9" s="96"/>
      <c r="E9" s="47"/>
      <c r="F9" s="49"/>
      <c r="G9" s="46"/>
      <c r="H9" s="49"/>
      <c r="I9" s="46">
        <v>248</v>
      </c>
      <c r="J9" s="49">
        <v>248</v>
      </c>
      <c r="K9" s="48"/>
      <c r="L9" s="47"/>
      <c r="M9" s="49"/>
      <c r="N9" s="48">
        <v>106</v>
      </c>
      <c r="O9" s="49"/>
      <c r="P9" s="49">
        <v>3</v>
      </c>
      <c r="Q9" s="49"/>
      <c r="R9" s="49"/>
      <c r="S9" s="49"/>
      <c r="T9" s="49"/>
      <c r="U9" s="49"/>
      <c r="V9" s="49"/>
      <c r="W9" s="49"/>
      <c r="X9" s="49"/>
      <c r="Y9" s="49"/>
      <c r="Z9" s="49">
        <v>214</v>
      </c>
      <c r="AA9" s="49"/>
      <c r="AB9" s="49"/>
      <c r="AC9" s="49"/>
      <c r="AD9" s="49"/>
      <c r="AE9" s="47"/>
      <c r="AF9" s="47">
        <v>323</v>
      </c>
      <c r="AG9" s="47">
        <v>571</v>
      </c>
    </row>
    <row r="10" spans="1:33" x14ac:dyDescent="0.4">
      <c r="A10" s="11"/>
      <c r="B10" s="28">
        <v>1989</v>
      </c>
      <c r="C10" s="48"/>
      <c r="D10" s="96"/>
      <c r="E10" s="47"/>
      <c r="F10" s="49"/>
      <c r="G10" s="46"/>
      <c r="H10" s="49"/>
      <c r="I10" s="46">
        <v>135</v>
      </c>
      <c r="J10" s="49">
        <v>135</v>
      </c>
      <c r="K10" s="48"/>
      <c r="L10" s="47"/>
      <c r="M10" s="49"/>
      <c r="N10" s="48">
        <v>117</v>
      </c>
      <c r="O10" s="49"/>
      <c r="P10" s="49">
        <v>1</v>
      </c>
      <c r="Q10" s="49"/>
      <c r="R10" s="49"/>
      <c r="S10" s="49"/>
      <c r="T10" s="49"/>
      <c r="U10" s="49"/>
      <c r="V10" s="49"/>
      <c r="W10" s="49"/>
      <c r="X10" s="49"/>
      <c r="Y10" s="49"/>
      <c r="Z10" s="49">
        <v>137</v>
      </c>
      <c r="AA10" s="49"/>
      <c r="AB10" s="49"/>
      <c r="AC10" s="49"/>
      <c r="AD10" s="49"/>
      <c r="AE10" s="47"/>
      <c r="AF10" s="47">
        <v>255</v>
      </c>
      <c r="AG10" s="47">
        <v>390</v>
      </c>
    </row>
    <row r="11" spans="1:33" x14ac:dyDescent="0.4">
      <c r="A11" s="11"/>
      <c r="B11" s="28">
        <v>1990</v>
      </c>
      <c r="C11" s="48"/>
      <c r="D11" s="96"/>
      <c r="E11" s="47"/>
      <c r="F11" s="49"/>
      <c r="G11" s="46"/>
      <c r="H11" s="49"/>
      <c r="I11" s="46">
        <v>288</v>
      </c>
      <c r="J11" s="49">
        <v>288</v>
      </c>
      <c r="K11" s="48"/>
      <c r="L11" s="47"/>
      <c r="M11" s="49"/>
      <c r="N11" s="48">
        <v>229</v>
      </c>
      <c r="O11" s="49"/>
      <c r="P11" s="49">
        <v>3</v>
      </c>
      <c r="Q11" s="49"/>
      <c r="R11" s="49"/>
      <c r="S11" s="49"/>
      <c r="T11" s="49"/>
      <c r="U11" s="49"/>
      <c r="V11" s="49"/>
      <c r="W11" s="49"/>
      <c r="X11" s="49"/>
      <c r="Y11" s="49"/>
      <c r="Z11" s="49">
        <v>141</v>
      </c>
      <c r="AA11" s="49"/>
      <c r="AB11" s="49"/>
      <c r="AC11" s="49"/>
      <c r="AD11" s="49"/>
      <c r="AE11" s="47"/>
      <c r="AF11" s="47">
        <v>373</v>
      </c>
      <c r="AG11" s="47">
        <v>661</v>
      </c>
    </row>
    <row r="12" spans="1:33" x14ac:dyDescent="0.4">
      <c r="A12" s="11"/>
      <c r="B12" s="28">
        <v>1991</v>
      </c>
      <c r="C12" s="48"/>
      <c r="D12" s="96"/>
      <c r="E12" s="47"/>
      <c r="F12" s="49"/>
      <c r="G12" s="46"/>
      <c r="H12" s="49"/>
      <c r="I12" s="46">
        <v>228</v>
      </c>
      <c r="J12" s="49">
        <v>228</v>
      </c>
      <c r="K12" s="48"/>
      <c r="L12" s="47"/>
      <c r="M12" s="49"/>
      <c r="N12" s="48">
        <v>125</v>
      </c>
      <c r="O12" s="49"/>
      <c r="P12" s="49">
        <v>1</v>
      </c>
      <c r="Q12" s="49"/>
      <c r="R12" s="49"/>
      <c r="S12" s="49"/>
      <c r="T12" s="49"/>
      <c r="U12" s="49"/>
      <c r="V12" s="49"/>
      <c r="W12" s="49"/>
      <c r="X12" s="49"/>
      <c r="Y12" s="49"/>
      <c r="Z12" s="49">
        <v>91</v>
      </c>
      <c r="AA12" s="49"/>
      <c r="AB12" s="49"/>
      <c r="AC12" s="49"/>
      <c r="AD12" s="49"/>
      <c r="AE12" s="47"/>
      <c r="AF12" s="47">
        <v>217</v>
      </c>
      <c r="AG12" s="47">
        <v>445</v>
      </c>
    </row>
    <row r="13" spans="1:33" x14ac:dyDescent="0.4">
      <c r="A13" s="11"/>
      <c r="B13" s="28">
        <v>1992</v>
      </c>
      <c r="C13" s="48"/>
      <c r="D13" s="96"/>
      <c r="E13" s="47"/>
      <c r="F13" s="49"/>
      <c r="G13" s="46"/>
      <c r="H13" s="49"/>
      <c r="I13" s="46">
        <v>376</v>
      </c>
      <c r="J13" s="49">
        <v>376</v>
      </c>
      <c r="K13" s="48"/>
      <c r="L13" s="47"/>
      <c r="M13" s="49"/>
      <c r="N13" s="48">
        <v>118</v>
      </c>
      <c r="O13" s="49"/>
      <c r="P13" s="49">
        <v>3</v>
      </c>
      <c r="Q13" s="49"/>
      <c r="R13" s="49"/>
      <c r="S13" s="49"/>
      <c r="T13" s="49"/>
      <c r="U13" s="49"/>
      <c r="V13" s="49"/>
      <c r="W13" s="49"/>
      <c r="X13" s="49"/>
      <c r="Y13" s="49"/>
      <c r="Z13" s="49">
        <v>19</v>
      </c>
      <c r="AA13" s="49"/>
      <c r="AB13" s="49"/>
      <c r="AC13" s="49"/>
      <c r="AD13" s="49"/>
      <c r="AE13" s="47"/>
      <c r="AF13" s="47">
        <v>140</v>
      </c>
      <c r="AG13" s="47">
        <v>516</v>
      </c>
    </row>
    <row r="14" spans="1:33" x14ac:dyDescent="0.4">
      <c r="A14" s="11"/>
      <c r="B14" s="28">
        <v>1993</v>
      </c>
      <c r="C14" s="48"/>
      <c r="D14" s="96"/>
      <c r="E14" s="47"/>
      <c r="F14" s="49"/>
      <c r="G14" s="46"/>
      <c r="H14" s="49"/>
      <c r="I14" s="46">
        <v>442</v>
      </c>
      <c r="J14" s="49">
        <v>442</v>
      </c>
      <c r="K14" s="48"/>
      <c r="L14" s="47"/>
      <c r="M14" s="49"/>
      <c r="N14" s="48">
        <v>87</v>
      </c>
      <c r="O14" s="49"/>
      <c r="P14" s="49">
        <v>1</v>
      </c>
      <c r="Q14" s="49"/>
      <c r="R14" s="49"/>
      <c r="S14" s="49"/>
      <c r="T14" s="49"/>
      <c r="U14" s="49"/>
      <c r="V14" s="49"/>
      <c r="W14" s="49"/>
      <c r="X14" s="49"/>
      <c r="Y14" s="49"/>
      <c r="Z14" s="49">
        <v>32</v>
      </c>
      <c r="AA14" s="49"/>
      <c r="AB14" s="49"/>
      <c r="AC14" s="49"/>
      <c r="AD14" s="49"/>
      <c r="AE14" s="47"/>
      <c r="AF14" s="47">
        <v>120</v>
      </c>
      <c r="AG14" s="47">
        <v>562</v>
      </c>
    </row>
    <row r="15" spans="1:33" x14ac:dyDescent="0.4">
      <c r="A15" s="11"/>
      <c r="B15" s="28">
        <v>1994</v>
      </c>
      <c r="C15" s="48">
        <v>123</v>
      </c>
      <c r="D15" s="96">
        <v>747.87</v>
      </c>
      <c r="E15" s="47">
        <v>17.64</v>
      </c>
      <c r="F15" s="49">
        <v>888.51</v>
      </c>
      <c r="G15" s="46"/>
      <c r="H15" s="49"/>
      <c r="I15" s="46">
        <v>336</v>
      </c>
      <c r="J15" s="49">
        <v>336</v>
      </c>
      <c r="K15" s="48"/>
      <c r="L15" s="47"/>
      <c r="M15" s="49"/>
      <c r="N15" s="48">
        <v>80</v>
      </c>
      <c r="O15" s="49"/>
      <c r="P15" s="49">
        <v>1</v>
      </c>
      <c r="Q15" s="49"/>
      <c r="R15" s="49"/>
      <c r="S15" s="49"/>
      <c r="T15" s="49"/>
      <c r="U15" s="49"/>
      <c r="V15" s="49"/>
      <c r="W15" s="49"/>
      <c r="X15" s="49"/>
      <c r="Y15" s="49"/>
      <c r="Z15" s="49">
        <v>46</v>
      </c>
      <c r="AA15" s="49"/>
      <c r="AB15" s="49"/>
      <c r="AC15" s="49"/>
      <c r="AD15" s="49"/>
      <c r="AE15" s="47"/>
      <c r="AF15" s="47">
        <v>127</v>
      </c>
      <c r="AG15" s="47">
        <v>1527.46</v>
      </c>
    </row>
    <row r="16" spans="1:33" x14ac:dyDescent="0.4">
      <c r="A16" s="11"/>
      <c r="B16" s="28">
        <v>1995</v>
      </c>
      <c r="C16" s="48">
        <v>103.06</v>
      </c>
      <c r="D16" s="96">
        <v>985.25</v>
      </c>
      <c r="E16" s="47">
        <v>13.19</v>
      </c>
      <c r="F16" s="49">
        <v>1101.5</v>
      </c>
      <c r="G16" s="46"/>
      <c r="H16" s="49"/>
      <c r="I16" s="46">
        <v>333</v>
      </c>
      <c r="J16" s="49">
        <v>333</v>
      </c>
      <c r="K16" s="48"/>
      <c r="L16" s="47"/>
      <c r="M16" s="49"/>
      <c r="N16" s="48">
        <v>79</v>
      </c>
      <c r="O16" s="49"/>
      <c r="P16" s="49">
        <v>1</v>
      </c>
      <c r="Q16" s="49"/>
      <c r="R16" s="49"/>
      <c r="S16" s="49"/>
      <c r="T16" s="49"/>
      <c r="U16" s="49"/>
      <c r="V16" s="49"/>
      <c r="W16" s="49"/>
      <c r="X16" s="49"/>
      <c r="Y16" s="49"/>
      <c r="Z16" s="49">
        <v>14</v>
      </c>
      <c r="AA16" s="49"/>
      <c r="AB16" s="49"/>
      <c r="AC16" s="49"/>
      <c r="AD16" s="49"/>
      <c r="AE16" s="47"/>
      <c r="AF16" s="47">
        <v>94</v>
      </c>
      <c r="AG16" s="47">
        <v>1375.59</v>
      </c>
    </row>
    <row r="17" spans="1:33" x14ac:dyDescent="0.4">
      <c r="A17" s="11"/>
      <c r="B17" s="28">
        <v>1996</v>
      </c>
      <c r="C17" s="48">
        <v>101.06</v>
      </c>
      <c r="D17" s="96">
        <v>1152.4000000000001</v>
      </c>
      <c r="E17" s="47">
        <v>14</v>
      </c>
      <c r="F17" s="49">
        <v>1267.46</v>
      </c>
      <c r="G17" s="46"/>
      <c r="H17" s="49"/>
      <c r="I17" s="46">
        <v>413</v>
      </c>
      <c r="J17" s="49">
        <v>413</v>
      </c>
      <c r="K17" s="48"/>
      <c r="L17" s="47"/>
      <c r="M17" s="49"/>
      <c r="N17" s="48">
        <v>85</v>
      </c>
      <c r="O17" s="49"/>
      <c r="P17" s="49">
        <v>1</v>
      </c>
      <c r="Q17" s="49"/>
      <c r="R17" s="49"/>
      <c r="S17" s="49"/>
      <c r="T17" s="49"/>
      <c r="U17" s="49"/>
      <c r="V17" s="49"/>
      <c r="W17" s="49"/>
      <c r="X17" s="49"/>
      <c r="Y17" s="49"/>
      <c r="Z17" s="49">
        <v>9</v>
      </c>
      <c r="AA17" s="49"/>
      <c r="AB17" s="49"/>
      <c r="AC17" s="49"/>
      <c r="AD17" s="49"/>
      <c r="AE17" s="47"/>
      <c r="AF17" s="47">
        <v>95</v>
      </c>
      <c r="AG17" s="47">
        <v>1593.01</v>
      </c>
    </row>
    <row r="18" spans="1:33" x14ac:dyDescent="0.4">
      <c r="A18" s="11"/>
      <c r="B18" s="28">
        <v>1997</v>
      </c>
      <c r="C18" s="48">
        <v>127.49</v>
      </c>
      <c r="D18" s="96">
        <v>877.27</v>
      </c>
      <c r="E18" s="47">
        <v>15.05</v>
      </c>
      <c r="F18" s="49">
        <v>1019.81</v>
      </c>
      <c r="G18" s="46"/>
      <c r="H18" s="49"/>
      <c r="I18" s="46">
        <v>401</v>
      </c>
      <c r="J18" s="49">
        <v>401</v>
      </c>
      <c r="K18" s="48"/>
      <c r="L18" s="47"/>
      <c r="M18" s="49"/>
      <c r="N18" s="48">
        <v>118</v>
      </c>
      <c r="O18" s="49"/>
      <c r="P18" s="49">
        <v>3</v>
      </c>
      <c r="Q18" s="49"/>
      <c r="R18" s="49"/>
      <c r="S18" s="49"/>
      <c r="T18" s="49"/>
      <c r="U18" s="49"/>
      <c r="V18" s="49"/>
      <c r="W18" s="49"/>
      <c r="X18" s="49"/>
      <c r="Y18" s="49"/>
      <c r="Z18" s="49">
        <v>11</v>
      </c>
      <c r="AA18" s="49"/>
      <c r="AB18" s="49"/>
      <c r="AC18" s="49"/>
      <c r="AD18" s="49"/>
      <c r="AE18" s="47"/>
      <c r="AF18" s="47">
        <v>132</v>
      </c>
      <c r="AG18" s="47">
        <v>1529.8700000000001</v>
      </c>
    </row>
    <row r="19" spans="1:33" x14ac:dyDescent="0.4">
      <c r="A19" s="11"/>
      <c r="B19" s="28">
        <v>1998</v>
      </c>
      <c r="C19" s="48">
        <v>130.22999999999999</v>
      </c>
      <c r="D19" s="96">
        <v>667.0200000000001</v>
      </c>
      <c r="E19" s="47">
        <v>12.14</v>
      </c>
      <c r="F19" s="49">
        <v>809.3900000000001</v>
      </c>
      <c r="G19" s="46"/>
      <c r="H19" s="49"/>
      <c r="I19" s="46">
        <v>386</v>
      </c>
      <c r="J19" s="49">
        <v>386</v>
      </c>
      <c r="K19" s="48"/>
      <c r="L19" s="47"/>
      <c r="M19" s="49"/>
      <c r="N19" s="48">
        <v>85</v>
      </c>
      <c r="O19" s="49"/>
      <c r="P19" s="49">
        <v>1</v>
      </c>
      <c r="Q19" s="49"/>
      <c r="R19" s="49"/>
      <c r="S19" s="49"/>
      <c r="T19" s="49"/>
      <c r="U19" s="49"/>
      <c r="V19" s="49"/>
      <c r="W19" s="49"/>
      <c r="X19" s="49"/>
      <c r="Y19" s="49"/>
      <c r="Z19" s="49">
        <v>12</v>
      </c>
      <c r="AA19" s="49"/>
      <c r="AB19" s="49"/>
      <c r="AC19" s="49"/>
      <c r="AD19" s="49"/>
      <c r="AE19" s="47"/>
      <c r="AF19" s="47">
        <v>98</v>
      </c>
      <c r="AG19" s="47">
        <v>1431.95</v>
      </c>
    </row>
    <row r="20" spans="1:33" x14ac:dyDescent="0.4">
      <c r="A20" s="11"/>
      <c r="B20" s="28">
        <v>1999</v>
      </c>
      <c r="C20" s="48">
        <v>176.44</v>
      </c>
      <c r="D20" s="96">
        <v>1051.3599999999999</v>
      </c>
      <c r="E20" s="47">
        <v>12.91</v>
      </c>
      <c r="F20" s="49">
        <v>1240.71</v>
      </c>
      <c r="G20" s="46"/>
      <c r="H20" s="49"/>
      <c r="I20" s="46">
        <v>439</v>
      </c>
      <c r="J20" s="49">
        <v>439</v>
      </c>
      <c r="K20" s="48"/>
      <c r="L20" s="47"/>
      <c r="M20" s="49"/>
      <c r="N20" s="48">
        <v>52</v>
      </c>
      <c r="O20" s="49"/>
      <c r="P20" s="49">
        <v>0</v>
      </c>
      <c r="Q20" s="49"/>
      <c r="R20" s="49"/>
      <c r="S20" s="49"/>
      <c r="T20" s="49"/>
      <c r="U20" s="49"/>
      <c r="V20" s="49"/>
      <c r="W20" s="49"/>
      <c r="X20" s="49"/>
      <c r="Y20" s="49"/>
      <c r="Z20" s="49">
        <v>9</v>
      </c>
      <c r="AA20" s="49"/>
      <c r="AB20" s="49"/>
      <c r="AC20" s="49"/>
      <c r="AD20" s="49"/>
      <c r="AE20" s="47"/>
      <c r="AF20" s="47">
        <v>61</v>
      </c>
      <c r="AG20" s="47">
        <v>1828.95</v>
      </c>
    </row>
    <row r="21" spans="1:33" x14ac:dyDescent="0.4">
      <c r="A21" s="11"/>
      <c r="B21" s="28">
        <v>2000</v>
      </c>
      <c r="C21" s="48">
        <v>155.58000000000001</v>
      </c>
      <c r="D21" s="96">
        <v>1019.6700000000001</v>
      </c>
      <c r="E21" s="47">
        <v>13.67</v>
      </c>
      <c r="F21" s="49">
        <v>1188.92</v>
      </c>
      <c r="G21" s="46"/>
      <c r="H21" s="49"/>
      <c r="I21" s="46">
        <v>539</v>
      </c>
      <c r="J21" s="49">
        <v>539</v>
      </c>
      <c r="K21" s="48"/>
      <c r="L21" s="47"/>
      <c r="M21" s="49"/>
      <c r="N21" s="48">
        <v>64</v>
      </c>
      <c r="O21" s="49"/>
      <c r="P21" s="16" t="s">
        <v>30</v>
      </c>
      <c r="Q21" s="49"/>
      <c r="R21" s="49"/>
      <c r="S21" s="49"/>
      <c r="T21" s="49"/>
      <c r="U21" s="49"/>
      <c r="V21" s="49"/>
      <c r="W21" s="49"/>
      <c r="X21" s="49"/>
      <c r="Y21" s="49"/>
      <c r="Z21" s="49">
        <v>12</v>
      </c>
      <c r="AA21" s="49"/>
      <c r="AB21" s="49"/>
      <c r="AC21" s="49"/>
      <c r="AD21" s="49"/>
      <c r="AE21" s="47"/>
      <c r="AF21" s="47">
        <v>76</v>
      </c>
      <c r="AG21" s="47">
        <v>1632.42</v>
      </c>
    </row>
    <row r="22" spans="1:33" x14ac:dyDescent="0.4">
      <c r="A22" s="11"/>
      <c r="B22" s="28">
        <v>2001</v>
      </c>
      <c r="C22" s="48">
        <v>155.75</v>
      </c>
      <c r="D22" s="96">
        <v>1131.68</v>
      </c>
      <c r="E22" s="47">
        <v>13.67</v>
      </c>
      <c r="F22" s="49">
        <v>1301.1000000000001</v>
      </c>
      <c r="G22" s="46"/>
      <c r="H22" s="49"/>
      <c r="I22" s="46">
        <v>491</v>
      </c>
      <c r="J22" s="49">
        <v>491</v>
      </c>
      <c r="K22" s="48"/>
      <c r="L22" s="47"/>
      <c r="M22" s="49"/>
      <c r="N22" s="48">
        <v>30</v>
      </c>
      <c r="O22" s="49"/>
      <c r="P22" s="16">
        <v>1</v>
      </c>
      <c r="Q22" s="49"/>
      <c r="R22" s="49"/>
      <c r="S22" s="49"/>
      <c r="T22" s="49"/>
      <c r="U22" s="49"/>
      <c r="V22" s="49"/>
      <c r="W22" s="49"/>
      <c r="X22" s="49"/>
      <c r="Y22" s="49"/>
      <c r="Z22" s="49">
        <v>10</v>
      </c>
      <c r="AA22" s="49"/>
      <c r="AB22" s="49"/>
      <c r="AC22" s="49"/>
      <c r="AD22" s="49"/>
      <c r="AE22" s="47"/>
      <c r="AF22" s="47">
        <v>41</v>
      </c>
      <c r="AG22" s="47">
        <v>1635.37</v>
      </c>
    </row>
    <row r="23" spans="1:33" x14ac:dyDescent="0.4">
      <c r="A23" s="11"/>
      <c r="B23" s="28">
        <v>2002</v>
      </c>
      <c r="C23" s="48">
        <v>121.94</v>
      </c>
      <c r="D23" s="96">
        <v>802.99</v>
      </c>
      <c r="E23" s="47">
        <v>4.6900000000000004</v>
      </c>
      <c r="F23" s="49">
        <v>929.62000000000012</v>
      </c>
      <c r="G23" s="46"/>
      <c r="H23" s="49"/>
      <c r="I23" s="46">
        <v>488</v>
      </c>
      <c r="J23" s="49">
        <v>488</v>
      </c>
      <c r="K23" s="48"/>
      <c r="L23" s="47"/>
      <c r="M23" s="49"/>
      <c r="N23" s="48">
        <v>69</v>
      </c>
      <c r="O23" s="49"/>
      <c r="P23" s="16" t="s">
        <v>30</v>
      </c>
      <c r="Q23" s="49"/>
      <c r="R23" s="49"/>
      <c r="S23" s="49"/>
      <c r="T23" s="49"/>
      <c r="U23" s="49"/>
      <c r="V23" s="49"/>
      <c r="W23" s="49"/>
      <c r="X23" s="49"/>
      <c r="Y23" s="49"/>
      <c r="Z23" s="49">
        <v>12</v>
      </c>
      <c r="AA23" s="49"/>
      <c r="AB23" s="49"/>
      <c r="AC23" s="49"/>
      <c r="AD23" s="49"/>
      <c r="AE23" s="47"/>
      <c r="AF23" s="47">
        <v>81</v>
      </c>
      <c r="AG23" s="47">
        <v>1669.15</v>
      </c>
    </row>
    <row r="24" spans="1:33" x14ac:dyDescent="0.4">
      <c r="A24" s="11"/>
      <c r="B24" s="28">
        <v>2003</v>
      </c>
      <c r="C24" s="48">
        <v>228.74</v>
      </c>
      <c r="D24" s="96">
        <v>848.92</v>
      </c>
      <c r="E24" s="47">
        <v>5.68</v>
      </c>
      <c r="F24" s="49">
        <v>1083.3399999999999</v>
      </c>
      <c r="G24" s="46"/>
      <c r="H24" s="49"/>
      <c r="I24" s="46">
        <v>471</v>
      </c>
      <c r="J24" s="49">
        <v>471</v>
      </c>
      <c r="K24" s="48"/>
      <c r="L24" s="47"/>
      <c r="M24" s="49"/>
      <c r="N24" s="48">
        <v>57</v>
      </c>
      <c r="O24" s="49"/>
      <c r="P24" s="16" t="s">
        <v>30</v>
      </c>
      <c r="Q24" s="49"/>
      <c r="R24" s="49"/>
      <c r="S24" s="49"/>
      <c r="T24" s="49"/>
      <c r="U24" s="49"/>
      <c r="V24" s="49"/>
      <c r="W24" s="49"/>
      <c r="X24" s="49"/>
      <c r="Y24" s="49"/>
      <c r="Z24" s="49">
        <v>9</v>
      </c>
      <c r="AA24" s="49"/>
      <c r="AB24" s="49"/>
      <c r="AC24" s="49"/>
      <c r="AD24" s="49"/>
      <c r="AE24" s="47"/>
      <c r="AF24" s="47">
        <v>66</v>
      </c>
      <c r="AG24" s="47">
        <v>1574.97</v>
      </c>
    </row>
    <row r="25" spans="1:33" x14ac:dyDescent="0.4">
      <c r="A25" s="11"/>
      <c r="B25" s="28">
        <v>2004</v>
      </c>
      <c r="C25" s="48">
        <v>133.5</v>
      </c>
      <c r="D25" s="96">
        <v>919.96</v>
      </c>
      <c r="E25" s="47">
        <v>0.79</v>
      </c>
      <c r="F25" s="49">
        <v>1054.25</v>
      </c>
      <c r="G25" s="46"/>
      <c r="H25" s="49"/>
      <c r="I25" s="46">
        <v>865</v>
      </c>
      <c r="J25" s="49">
        <v>865</v>
      </c>
      <c r="K25" s="48"/>
      <c r="L25" s="47"/>
      <c r="M25" s="49"/>
      <c r="N25" s="48">
        <v>38</v>
      </c>
      <c r="O25" s="49"/>
      <c r="P25" s="16">
        <v>1</v>
      </c>
      <c r="Q25" s="49"/>
      <c r="R25" s="49"/>
      <c r="S25" s="49"/>
      <c r="T25" s="49"/>
      <c r="U25" s="49"/>
      <c r="V25" s="49"/>
      <c r="W25" s="49"/>
      <c r="X25" s="49"/>
      <c r="Y25" s="49"/>
      <c r="Z25" s="49">
        <v>13</v>
      </c>
      <c r="AA25" s="49"/>
      <c r="AB25" s="49"/>
      <c r="AC25" s="49"/>
      <c r="AD25" s="49"/>
      <c r="AE25" s="47"/>
      <c r="AF25" s="47">
        <v>52</v>
      </c>
      <c r="AG25" s="47">
        <v>2036.08</v>
      </c>
    </row>
    <row r="26" spans="1:33" x14ac:dyDescent="0.4">
      <c r="A26" s="11"/>
      <c r="B26" s="28">
        <v>2005</v>
      </c>
      <c r="C26" s="48">
        <v>154.88999999999999</v>
      </c>
      <c r="D26" s="96">
        <v>937.72</v>
      </c>
      <c r="E26" s="47">
        <v>42.85</v>
      </c>
      <c r="F26" s="49">
        <v>1135.46</v>
      </c>
      <c r="G26" s="46"/>
      <c r="H26" s="49"/>
      <c r="I26" s="46">
        <v>609</v>
      </c>
      <c r="J26" s="49">
        <v>609</v>
      </c>
      <c r="K26" s="48"/>
      <c r="L26" s="47"/>
      <c r="M26" s="49"/>
      <c r="N26" s="48">
        <v>25</v>
      </c>
      <c r="O26" s="49"/>
      <c r="P26" s="16">
        <v>1</v>
      </c>
      <c r="Q26" s="49"/>
      <c r="R26" s="49"/>
      <c r="S26" s="49"/>
      <c r="T26" s="49"/>
      <c r="U26" s="49"/>
      <c r="V26" s="49"/>
      <c r="W26" s="49"/>
      <c r="X26" s="49"/>
      <c r="Y26" s="49"/>
      <c r="Z26" s="49">
        <v>8</v>
      </c>
      <c r="AA26" s="49"/>
      <c r="AB26" s="49"/>
      <c r="AC26" s="49"/>
      <c r="AD26" s="49"/>
      <c r="AE26" s="47"/>
      <c r="AF26" s="47">
        <v>34</v>
      </c>
      <c r="AG26" s="47">
        <v>1755.51</v>
      </c>
    </row>
    <row r="27" spans="1:33" x14ac:dyDescent="0.4">
      <c r="A27" s="11"/>
      <c r="B27" s="28">
        <v>2006</v>
      </c>
      <c r="C27" s="48">
        <v>177.88</v>
      </c>
      <c r="D27" s="96">
        <v>996.06000000000006</v>
      </c>
      <c r="E27" s="47">
        <v>5.65</v>
      </c>
      <c r="F27" s="49">
        <v>1179.5900000000001</v>
      </c>
      <c r="G27" s="46"/>
      <c r="H27" s="49"/>
      <c r="I27" s="46">
        <v>641</v>
      </c>
      <c r="J27" s="49">
        <v>641</v>
      </c>
      <c r="K27" s="48"/>
      <c r="L27" s="47"/>
      <c r="M27" s="49"/>
      <c r="N27" s="48">
        <v>38</v>
      </c>
      <c r="O27" s="49"/>
      <c r="P27" s="16" t="s">
        <v>30</v>
      </c>
      <c r="Q27" s="49"/>
      <c r="R27" s="49"/>
      <c r="S27" s="49"/>
      <c r="T27" s="49"/>
      <c r="U27" s="49"/>
      <c r="V27" s="49"/>
      <c r="W27" s="49"/>
      <c r="X27" s="49"/>
      <c r="Y27" s="49"/>
      <c r="Z27" s="49">
        <v>7</v>
      </c>
      <c r="AA27" s="49"/>
      <c r="AB27" s="49"/>
      <c r="AC27" s="49"/>
      <c r="AD27" s="49"/>
      <c r="AE27" s="47"/>
      <c r="AF27" s="47">
        <v>45</v>
      </c>
      <c r="AG27" s="47">
        <v>1715.93</v>
      </c>
    </row>
    <row r="28" spans="1:33" x14ac:dyDescent="0.4">
      <c r="A28" s="11"/>
      <c r="B28" s="28">
        <v>2007</v>
      </c>
      <c r="C28" s="48">
        <v>243.83</v>
      </c>
      <c r="D28" s="96">
        <v>1040.51</v>
      </c>
      <c r="E28" s="47">
        <v>14.63</v>
      </c>
      <c r="F28" s="49">
        <v>1298.97</v>
      </c>
      <c r="G28" s="46"/>
      <c r="H28" s="49"/>
      <c r="I28" s="46">
        <v>689</v>
      </c>
      <c r="J28" s="49">
        <v>689</v>
      </c>
      <c r="K28" s="48"/>
      <c r="L28" s="47"/>
      <c r="M28" s="49"/>
      <c r="N28" s="48">
        <v>37</v>
      </c>
      <c r="O28" s="49"/>
      <c r="P28" s="16" t="s">
        <v>30</v>
      </c>
      <c r="Q28" s="49"/>
      <c r="R28" s="49"/>
      <c r="S28" s="49"/>
      <c r="T28" s="49"/>
      <c r="U28" s="49"/>
      <c r="V28" s="49"/>
      <c r="W28" s="49"/>
      <c r="X28" s="49"/>
      <c r="Y28" s="49"/>
      <c r="Z28" s="49">
        <v>6</v>
      </c>
      <c r="AA28" s="49"/>
      <c r="AB28" s="49"/>
      <c r="AC28" s="49"/>
      <c r="AD28" s="49"/>
      <c r="AE28" s="47"/>
      <c r="AF28" s="47">
        <v>43</v>
      </c>
      <c r="AG28" s="47">
        <v>1883.0900000000001</v>
      </c>
    </row>
    <row r="29" spans="1:33" x14ac:dyDescent="0.4">
      <c r="A29" s="11"/>
      <c r="B29" s="28">
        <v>2008</v>
      </c>
      <c r="C29" s="48">
        <v>212.49</v>
      </c>
      <c r="D29" s="96">
        <v>968.04</v>
      </c>
      <c r="E29" s="47">
        <v>13.69</v>
      </c>
      <c r="F29" s="49">
        <v>1194.22</v>
      </c>
      <c r="G29" s="13" t="s">
        <v>27</v>
      </c>
      <c r="H29" s="16" t="s">
        <v>27</v>
      </c>
      <c r="I29" s="46">
        <v>609</v>
      </c>
      <c r="J29" s="49">
        <v>609</v>
      </c>
      <c r="K29" s="48"/>
      <c r="L29" s="47"/>
      <c r="M29" s="49"/>
      <c r="N29" s="48">
        <v>27</v>
      </c>
      <c r="O29" s="49"/>
      <c r="P29" s="49">
        <v>1</v>
      </c>
      <c r="Q29" s="49"/>
      <c r="R29" s="49"/>
      <c r="S29" s="49"/>
      <c r="T29" s="49"/>
      <c r="U29" s="49"/>
      <c r="V29" s="49"/>
      <c r="W29" s="49"/>
      <c r="X29" s="49"/>
      <c r="Y29" s="49"/>
      <c r="Z29" s="49">
        <v>5</v>
      </c>
      <c r="AA29" s="49"/>
      <c r="AB29" s="49"/>
      <c r="AC29" s="49"/>
      <c r="AD29" s="49"/>
      <c r="AE29" s="47"/>
      <c r="AF29" s="47">
        <v>33</v>
      </c>
      <c r="AG29" s="47">
        <v>1886.3700000000001</v>
      </c>
    </row>
    <row r="30" spans="1:33" x14ac:dyDescent="0.4">
      <c r="A30" s="11"/>
      <c r="B30" s="28">
        <v>2009</v>
      </c>
      <c r="C30" s="48">
        <v>294.17</v>
      </c>
      <c r="D30" s="96">
        <v>1200.83</v>
      </c>
      <c r="E30" s="47">
        <v>1.48</v>
      </c>
      <c r="F30" s="49">
        <v>1496.48</v>
      </c>
      <c r="G30" s="13" t="s">
        <v>27</v>
      </c>
      <c r="H30" s="16" t="s">
        <v>27</v>
      </c>
      <c r="I30" s="46">
        <v>653</v>
      </c>
      <c r="J30" s="49">
        <v>653</v>
      </c>
      <c r="K30" s="48">
        <v>78</v>
      </c>
      <c r="L30" s="47"/>
      <c r="M30" s="49">
        <v>78</v>
      </c>
      <c r="N30" s="48">
        <v>21</v>
      </c>
      <c r="O30" s="49"/>
      <c r="P30" s="49">
        <v>1</v>
      </c>
      <c r="Q30" s="49"/>
      <c r="R30" s="49"/>
      <c r="S30" s="49"/>
      <c r="T30" s="49"/>
      <c r="U30" s="49"/>
      <c r="V30" s="49">
        <v>0</v>
      </c>
      <c r="W30" s="49"/>
      <c r="X30" s="49"/>
      <c r="Y30" s="49"/>
      <c r="Z30" s="49">
        <v>7</v>
      </c>
      <c r="AA30" s="49"/>
      <c r="AB30" s="49"/>
      <c r="AC30" s="49"/>
      <c r="AD30" s="49"/>
      <c r="AE30" s="47"/>
      <c r="AF30" s="47">
        <v>29</v>
      </c>
      <c r="AG30" s="47">
        <v>2064.91</v>
      </c>
    </row>
    <row r="31" spans="1:33" x14ac:dyDescent="0.4">
      <c r="A31" s="11"/>
      <c r="B31" s="28">
        <v>2010</v>
      </c>
      <c r="C31" s="48">
        <v>272</v>
      </c>
      <c r="D31" s="96">
        <v>916.7</v>
      </c>
      <c r="E31" s="47">
        <v>19.649999999999999</v>
      </c>
      <c r="F31" s="49">
        <v>1208.3500000000001</v>
      </c>
      <c r="G31" s="13" t="s">
        <v>27</v>
      </c>
      <c r="H31" s="16" t="s">
        <v>27</v>
      </c>
      <c r="I31" s="46">
        <v>760</v>
      </c>
      <c r="J31" s="49">
        <v>760</v>
      </c>
      <c r="K31" s="48">
        <v>54</v>
      </c>
      <c r="L31" s="47"/>
      <c r="M31" s="49">
        <v>54</v>
      </c>
      <c r="N31" s="48">
        <v>10</v>
      </c>
      <c r="O31" s="49"/>
      <c r="P31" s="49">
        <v>0</v>
      </c>
      <c r="Q31" s="49"/>
      <c r="R31" s="49"/>
      <c r="S31" s="49"/>
      <c r="T31" s="49"/>
      <c r="U31" s="49"/>
      <c r="V31" s="49"/>
      <c r="W31" s="49"/>
      <c r="X31" s="49"/>
      <c r="Y31" s="49"/>
      <c r="Z31" s="49">
        <v>10</v>
      </c>
      <c r="AA31" s="49"/>
      <c r="AB31" s="49"/>
      <c r="AC31" s="49"/>
      <c r="AD31" s="49"/>
      <c r="AE31" s="47"/>
      <c r="AF31" s="47">
        <v>20</v>
      </c>
      <c r="AG31" s="47">
        <v>2067.8999999999996</v>
      </c>
    </row>
    <row r="32" spans="1:33" x14ac:dyDescent="0.4">
      <c r="A32" s="11"/>
      <c r="B32" s="28">
        <v>2011</v>
      </c>
      <c r="C32" s="48">
        <v>162.97999999999999</v>
      </c>
      <c r="D32" s="96">
        <v>648.38</v>
      </c>
      <c r="E32" s="47">
        <v>11.47</v>
      </c>
      <c r="F32" s="49">
        <v>822.83</v>
      </c>
      <c r="G32" s="13" t="s">
        <v>27</v>
      </c>
      <c r="H32" s="16" t="s">
        <v>27</v>
      </c>
      <c r="I32" s="46">
        <v>758</v>
      </c>
      <c r="J32" s="49">
        <v>758</v>
      </c>
      <c r="K32" s="48">
        <v>208</v>
      </c>
      <c r="L32" s="47"/>
      <c r="M32" s="49">
        <v>208</v>
      </c>
      <c r="N32" s="48">
        <v>8</v>
      </c>
      <c r="O32" s="49"/>
      <c r="P32" s="49">
        <v>0</v>
      </c>
      <c r="Q32" s="49"/>
      <c r="R32" s="49"/>
      <c r="S32" s="49"/>
      <c r="T32" s="49"/>
      <c r="U32" s="49"/>
      <c r="V32" s="49"/>
      <c r="W32" s="49"/>
      <c r="X32" s="49"/>
      <c r="Y32" s="49"/>
      <c r="Z32" s="49">
        <v>8</v>
      </c>
      <c r="AA32" s="49"/>
      <c r="AB32" s="49"/>
      <c r="AC32" s="49"/>
      <c r="AD32" s="49"/>
      <c r="AE32" s="47"/>
      <c r="AF32" s="47">
        <v>16</v>
      </c>
      <c r="AG32" s="47">
        <v>1719.6799999999998</v>
      </c>
    </row>
    <row r="33" spans="1:33" x14ac:dyDescent="0.4">
      <c r="A33" s="11"/>
      <c r="B33" s="28">
        <v>2012</v>
      </c>
      <c r="C33" s="48">
        <v>229.46</v>
      </c>
      <c r="D33" s="96">
        <v>716.27</v>
      </c>
      <c r="E33" s="47">
        <v>1.83</v>
      </c>
      <c r="F33" s="49">
        <v>947.56000000000006</v>
      </c>
      <c r="G33" s="13" t="s">
        <v>27</v>
      </c>
      <c r="H33" s="16" t="s">
        <v>27</v>
      </c>
      <c r="I33" s="46">
        <v>715</v>
      </c>
      <c r="J33" s="49">
        <v>715</v>
      </c>
      <c r="K33" s="48">
        <v>74</v>
      </c>
      <c r="L33" s="47"/>
      <c r="M33" s="49">
        <v>74</v>
      </c>
      <c r="N33" s="48">
        <v>9</v>
      </c>
      <c r="O33" s="49"/>
      <c r="P33" s="49">
        <v>0</v>
      </c>
      <c r="Q33" s="49"/>
      <c r="R33" s="49"/>
      <c r="S33" s="49"/>
      <c r="T33" s="49"/>
      <c r="U33" s="49"/>
      <c r="V33" s="49">
        <v>0</v>
      </c>
      <c r="W33" s="49"/>
      <c r="X33" s="49"/>
      <c r="Y33" s="49"/>
      <c r="Z33" s="49">
        <v>11</v>
      </c>
      <c r="AA33" s="49"/>
      <c r="AB33" s="49"/>
      <c r="AC33" s="49"/>
      <c r="AD33" s="49"/>
      <c r="AE33" s="47"/>
      <c r="AF33" s="47">
        <v>20</v>
      </c>
      <c r="AG33" s="47">
        <v>1595.04</v>
      </c>
    </row>
    <row r="34" spans="1:33" x14ac:dyDescent="0.4">
      <c r="A34" s="11"/>
      <c r="B34" s="28">
        <v>2013</v>
      </c>
      <c r="C34" s="48">
        <v>344.68</v>
      </c>
      <c r="D34" s="96">
        <v>699.87</v>
      </c>
      <c r="E34" s="47">
        <v>9.41</v>
      </c>
      <c r="F34" s="49">
        <v>1053.96</v>
      </c>
      <c r="G34" s="46">
        <v>8</v>
      </c>
      <c r="H34" s="49">
        <v>8</v>
      </c>
      <c r="I34" s="46">
        <v>711</v>
      </c>
      <c r="J34" s="49">
        <v>711</v>
      </c>
      <c r="K34" s="48">
        <v>107</v>
      </c>
      <c r="L34" s="47"/>
      <c r="M34" s="49">
        <v>107</v>
      </c>
      <c r="N34" s="48">
        <v>16</v>
      </c>
      <c r="O34" s="49"/>
      <c r="P34" s="49">
        <v>0</v>
      </c>
      <c r="Q34" s="49"/>
      <c r="R34" s="49"/>
      <c r="S34" s="49"/>
      <c r="T34" s="49"/>
      <c r="U34" s="49"/>
      <c r="V34" s="49"/>
      <c r="W34" s="49"/>
      <c r="X34" s="49"/>
      <c r="Y34" s="49"/>
      <c r="Z34" s="49">
        <v>12</v>
      </c>
      <c r="AA34" s="49"/>
      <c r="AB34" s="49"/>
      <c r="AC34" s="49"/>
      <c r="AD34" s="49"/>
      <c r="AE34" s="47"/>
      <c r="AF34" s="47">
        <v>28</v>
      </c>
      <c r="AG34" s="47">
        <v>1819.52</v>
      </c>
    </row>
    <row r="35" spans="1:33" x14ac:dyDescent="0.4">
      <c r="A35" s="11"/>
      <c r="B35" s="28">
        <v>2014</v>
      </c>
      <c r="C35" s="48">
        <v>263.22000000000003</v>
      </c>
      <c r="D35" s="96">
        <v>784.39</v>
      </c>
      <c r="E35" s="47">
        <v>3.31</v>
      </c>
      <c r="F35" s="49">
        <v>1050.92</v>
      </c>
      <c r="G35" s="46">
        <v>8</v>
      </c>
      <c r="H35" s="49">
        <v>8</v>
      </c>
      <c r="I35" s="97" t="s">
        <v>27</v>
      </c>
      <c r="J35" s="98" t="s">
        <v>27</v>
      </c>
      <c r="K35" s="48">
        <v>119</v>
      </c>
      <c r="L35" s="47"/>
      <c r="M35" s="49">
        <v>119</v>
      </c>
      <c r="N35" s="48">
        <v>7</v>
      </c>
      <c r="O35" s="49"/>
      <c r="P35" s="49">
        <v>0.3</v>
      </c>
      <c r="Q35" s="49"/>
      <c r="R35" s="49"/>
      <c r="S35" s="49"/>
      <c r="T35" s="49">
        <v>53.1</v>
      </c>
      <c r="U35" s="49"/>
      <c r="V35" s="16" t="s">
        <v>30</v>
      </c>
      <c r="W35" s="49"/>
      <c r="X35" s="49">
        <v>3.2</v>
      </c>
      <c r="Y35" s="49"/>
      <c r="Z35" s="49">
        <v>5.6</v>
      </c>
      <c r="AA35" s="49"/>
      <c r="AB35" s="49"/>
      <c r="AC35" s="49"/>
      <c r="AD35" s="49">
        <v>9</v>
      </c>
      <c r="AE35" s="47"/>
      <c r="AF35" s="47">
        <v>78.2</v>
      </c>
      <c r="AG35" s="47">
        <v>1066.3599999999997</v>
      </c>
    </row>
    <row r="36" spans="1:33" x14ac:dyDescent="0.4">
      <c r="A36" s="11"/>
      <c r="B36" s="28">
        <v>2015</v>
      </c>
      <c r="C36" s="48">
        <v>334.13</v>
      </c>
      <c r="D36" s="96">
        <v>552.78</v>
      </c>
      <c r="E36" s="47">
        <v>11.45</v>
      </c>
      <c r="F36" s="49">
        <v>898.36</v>
      </c>
      <c r="G36" s="46"/>
      <c r="H36" s="49"/>
      <c r="I36" s="46"/>
      <c r="J36" s="49"/>
      <c r="K36" s="48">
        <v>322</v>
      </c>
      <c r="L36" s="47"/>
      <c r="M36" s="49">
        <v>322</v>
      </c>
      <c r="N36" s="48">
        <v>7.4</v>
      </c>
      <c r="O36" s="49"/>
      <c r="P36" s="49"/>
      <c r="Q36" s="49"/>
      <c r="R36" s="49"/>
      <c r="S36" s="49"/>
      <c r="T36" s="49">
        <v>57.5</v>
      </c>
      <c r="U36" s="49"/>
      <c r="V36" s="49"/>
      <c r="W36" s="49"/>
      <c r="X36" s="49">
        <v>1.3</v>
      </c>
      <c r="Y36" s="49"/>
      <c r="Z36" s="49">
        <v>4.3</v>
      </c>
      <c r="AA36" s="49"/>
      <c r="AB36" s="49"/>
      <c r="AC36" s="49"/>
      <c r="AD36" s="49"/>
      <c r="AE36" s="47"/>
      <c r="AF36" s="47">
        <v>70.5</v>
      </c>
      <c r="AG36" s="47">
        <f>AF36+M36+J36+H36+F36</f>
        <v>1290.8600000000001</v>
      </c>
    </row>
    <row r="37" spans="1:33" x14ac:dyDescent="0.4">
      <c r="A37" s="11"/>
      <c r="B37" s="28">
        <v>2016</v>
      </c>
      <c r="C37" s="48">
        <v>445.69</v>
      </c>
      <c r="D37" s="96">
        <v>412.5</v>
      </c>
      <c r="E37" s="47">
        <v>15.66</v>
      </c>
      <c r="F37" s="49">
        <v>873.85</v>
      </c>
      <c r="G37" s="13" t="s">
        <v>30</v>
      </c>
      <c r="H37" s="49">
        <v>0</v>
      </c>
      <c r="I37" s="46"/>
      <c r="J37" s="49"/>
      <c r="K37" s="48">
        <v>220</v>
      </c>
      <c r="L37" s="47"/>
      <c r="M37" s="49">
        <v>220</v>
      </c>
      <c r="N37" s="48">
        <v>11.9</v>
      </c>
      <c r="O37" s="49"/>
      <c r="P37" s="49">
        <v>0.1</v>
      </c>
      <c r="Q37" s="49"/>
      <c r="R37" s="49">
        <v>1</v>
      </c>
      <c r="S37" s="49"/>
      <c r="T37" s="49">
        <v>70.2</v>
      </c>
      <c r="U37" s="49"/>
      <c r="V37" s="49"/>
      <c r="W37" s="49"/>
      <c r="X37" s="49">
        <v>1.1000000000000001</v>
      </c>
      <c r="Y37" s="49"/>
      <c r="Z37" s="49">
        <v>4.3</v>
      </c>
      <c r="AA37" s="49"/>
      <c r="AB37" s="49"/>
      <c r="AC37" s="49"/>
      <c r="AD37" s="49">
        <v>0.1</v>
      </c>
      <c r="AE37" s="47"/>
      <c r="AF37" s="47">
        <v>88.699999999999989</v>
      </c>
      <c r="AG37" s="47">
        <f>AF37+M37+J37+H37+F37</f>
        <v>1182.55</v>
      </c>
    </row>
    <row r="38" spans="1:33" x14ac:dyDescent="0.4">
      <c r="A38" s="11"/>
      <c r="B38" s="28">
        <v>2017</v>
      </c>
      <c r="C38" s="48">
        <v>271.13</v>
      </c>
      <c r="D38" s="96">
        <v>637.21</v>
      </c>
      <c r="E38" s="47">
        <v>9.8000000000000007</v>
      </c>
      <c r="F38" s="49">
        <v>918.14</v>
      </c>
      <c r="G38" s="46" t="s">
        <v>85</v>
      </c>
      <c r="H38" s="49" t="s">
        <v>85</v>
      </c>
      <c r="I38" s="46"/>
      <c r="J38" s="49"/>
      <c r="K38" s="48">
        <v>187</v>
      </c>
      <c r="L38" s="47"/>
      <c r="M38" s="49">
        <v>187</v>
      </c>
      <c r="N38" s="48">
        <v>12.8</v>
      </c>
      <c r="O38" s="49"/>
      <c r="P38" s="49">
        <v>0.1</v>
      </c>
      <c r="Q38" s="49"/>
      <c r="R38" s="49"/>
      <c r="S38" s="49"/>
      <c r="T38" s="49">
        <v>70.7</v>
      </c>
      <c r="U38" s="49"/>
      <c r="V38" s="49"/>
      <c r="W38" s="49"/>
      <c r="X38" s="49">
        <v>0.8</v>
      </c>
      <c r="Y38" s="49"/>
      <c r="Z38" s="49">
        <v>5</v>
      </c>
      <c r="AA38" s="49"/>
      <c r="AB38" s="49"/>
      <c r="AC38" s="49"/>
      <c r="AD38" s="49"/>
      <c r="AE38" s="47"/>
      <c r="AF38" s="47">
        <v>89.4</v>
      </c>
      <c r="AG38" s="47">
        <f>AF38+M38+J38+F38</f>
        <v>1194.54</v>
      </c>
    </row>
    <row r="39" spans="1:33" x14ac:dyDescent="0.4">
      <c r="A39" s="11"/>
      <c r="B39" s="28">
        <v>2018</v>
      </c>
      <c r="C39" s="48">
        <v>223.22</v>
      </c>
      <c r="D39" s="96">
        <v>574.79</v>
      </c>
      <c r="E39" s="47">
        <v>28.24</v>
      </c>
      <c r="F39" s="49">
        <v>826.25</v>
      </c>
      <c r="G39" s="46" t="s">
        <v>85</v>
      </c>
      <c r="H39" s="49" t="s">
        <v>85</v>
      </c>
      <c r="I39" s="46"/>
      <c r="J39" s="49"/>
      <c r="K39" s="48">
        <v>265</v>
      </c>
      <c r="L39" s="47"/>
      <c r="M39" s="49">
        <v>265</v>
      </c>
      <c r="N39" s="48">
        <v>11.2</v>
      </c>
      <c r="O39" s="49"/>
      <c r="P39" s="49"/>
      <c r="Q39" s="49"/>
      <c r="R39" s="49"/>
      <c r="S39" s="49"/>
      <c r="T39" s="49">
        <v>60.3</v>
      </c>
      <c r="U39" s="49"/>
      <c r="V39" s="49"/>
      <c r="W39" s="49"/>
      <c r="X39" s="49">
        <v>0.9</v>
      </c>
      <c r="Y39" s="49"/>
      <c r="Z39" s="49">
        <v>4.9000000000000004</v>
      </c>
      <c r="AA39" s="49"/>
      <c r="AB39" s="49"/>
      <c r="AC39" s="49"/>
      <c r="AD39" s="49"/>
      <c r="AE39" s="47"/>
      <c r="AF39" s="47">
        <v>77.300000000000011</v>
      </c>
      <c r="AG39" s="47">
        <f t="shared" ref="AG39:AG40" si="0">AF39+M39+J39+F39</f>
        <v>1168.55</v>
      </c>
    </row>
    <row r="40" spans="1:33" x14ac:dyDescent="0.4">
      <c r="A40" s="11"/>
      <c r="B40" s="28">
        <v>2019</v>
      </c>
      <c r="C40" s="48">
        <v>223.22</v>
      </c>
      <c r="D40" s="96">
        <v>574.79</v>
      </c>
      <c r="E40" s="47">
        <v>28.24</v>
      </c>
      <c r="F40" s="49">
        <v>826.25</v>
      </c>
      <c r="G40" s="46" t="s">
        <v>85</v>
      </c>
      <c r="H40" s="49" t="s">
        <v>85</v>
      </c>
      <c r="I40" s="46"/>
      <c r="J40" s="49"/>
      <c r="K40" s="48">
        <v>273</v>
      </c>
      <c r="L40" s="47"/>
      <c r="M40" s="49">
        <v>273</v>
      </c>
      <c r="N40" s="48">
        <v>6.9</v>
      </c>
      <c r="O40" s="99">
        <v>1</v>
      </c>
      <c r="P40" s="49"/>
      <c r="Q40" s="99"/>
      <c r="R40" s="49"/>
      <c r="S40" s="99"/>
      <c r="T40" s="49">
        <v>47.1</v>
      </c>
      <c r="U40" s="99">
        <v>1</v>
      </c>
      <c r="V40" s="49"/>
      <c r="W40" s="99"/>
      <c r="X40" s="49">
        <v>1.1000000000000001</v>
      </c>
      <c r="Y40" s="99">
        <v>1</v>
      </c>
      <c r="Z40" s="49">
        <v>20.2</v>
      </c>
      <c r="AA40" s="99">
        <v>1</v>
      </c>
      <c r="AB40" s="49"/>
      <c r="AC40" s="49"/>
      <c r="AD40" s="49"/>
      <c r="AE40" s="47"/>
      <c r="AF40" s="47">
        <v>75.3</v>
      </c>
      <c r="AG40" s="47">
        <f t="shared" si="0"/>
        <v>1174.55</v>
      </c>
    </row>
    <row r="41" spans="1:33" x14ac:dyDescent="0.4">
      <c r="A41" s="133" t="s">
        <v>62</v>
      </c>
      <c r="B41" s="134"/>
      <c r="C41" s="75">
        <v>5409.7800000000007</v>
      </c>
      <c r="D41" s="76">
        <v>21865.229999999996</v>
      </c>
      <c r="E41" s="74">
        <v>340.79000000000008</v>
      </c>
      <c r="F41" s="76">
        <v>27615.800000000003</v>
      </c>
      <c r="G41" s="73">
        <f t="shared" ref="G41:AF41" si="1">SUM(G6:G40)</f>
        <v>16</v>
      </c>
      <c r="H41" s="76">
        <f t="shared" si="1"/>
        <v>16</v>
      </c>
      <c r="I41" s="73">
        <f t="shared" si="1"/>
        <v>13348</v>
      </c>
      <c r="J41" s="76">
        <f t="shared" si="1"/>
        <v>13348</v>
      </c>
      <c r="K41" s="75">
        <f t="shared" si="1"/>
        <v>1907</v>
      </c>
      <c r="L41" s="74"/>
      <c r="M41" s="76">
        <f t="shared" si="1"/>
        <v>1907</v>
      </c>
      <c r="N41" s="75">
        <f t="shared" si="1"/>
        <v>2374.2000000000003</v>
      </c>
      <c r="O41" s="76">
        <f t="shared" si="1"/>
        <v>1</v>
      </c>
      <c r="P41" s="76">
        <f t="shared" si="1"/>
        <v>29.500000000000004</v>
      </c>
      <c r="Q41" s="76">
        <f t="shared" si="1"/>
        <v>0</v>
      </c>
      <c r="R41" s="76">
        <f t="shared" si="1"/>
        <v>1</v>
      </c>
      <c r="S41" s="76">
        <f t="shared" si="1"/>
        <v>0</v>
      </c>
      <c r="T41" s="76">
        <f t="shared" si="1"/>
        <v>358.90000000000003</v>
      </c>
      <c r="U41" s="76">
        <f t="shared" si="1"/>
        <v>1</v>
      </c>
      <c r="V41" s="76">
        <f t="shared" si="1"/>
        <v>0</v>
      </c>
      <c r="W41" s="76">
        <f t="shared" si="1"/>
        <v>0</v>
      </c>
      <c r="X41" s="76">
        <f t="shared" si="1"/>
        <v>8.4</v>
      </c>
      <c r="Y41" s="76">
        <f t="shared" si="1"/>
        <v>1</v>
      </c>
      <c r="Z41" s="76">
        <f t="shared" si="1"/>
        <v>1175.3</v>
      </c>
      <c r="AA41" s="76">
        <f t="shared" si="1"/>
        <v>1</v>
      </c>
      <c r="AB41" s="76">
        <f t="shared" si="1"/>
        <v>0</v>
      </c>
      <c r="AC41" s="76">
        <f t="shared" si="1"/>
        <v>0</v>
      </c>
      <c r="AD41" s="76">
        <f t="shared" si="1"/>
        <v>9.1</v>
      </c>
      <c r="AE41" s="74">
        <f t="shared" si="1"/>
        <v>0</v>
      </c>
      <c r="AF41" s="74">
        <f t="shared" si="1"/>
        <v>3956.4</v>
      </c>
      <c r="AG41" s="73">
        <f t="shared" ref="AG41:AG47" si="2">AF41+M41+J41+H41+F41</f>
        <v>46843.200000000004</v>
      </c>
    </row>
    <row r="42" spans="1:33" x14ac:dyDescent="0.4">
      <c r="A42" s="11" t="s">
        <v>63</v>
      </c>
      <c r="B42" s="28">
        <v>2011</v>
      </c>
      <c r="C42" s="48"/>
      <c r="D42" s="96"/>
      <c r="E42" s="47"/>
      <c r="F42" s="49"/>
      <c r="G42" s="46"/>
      <c r="H42" s="49"/>
      <c r="I42" s="46"/>
      <c r="J42" s="49"/>
      <c r="K42" s="48"/>
      <c r="L42" s="47"/>
      <c r="M42" s="49"/>
      <c r="N42" s="48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>
        <v>0</v>
      </c>
      <c r="AC42" s="49"/>
      <c r="AD42" s="49"/>
      <c r="AE42" s="47"/>
      <c r="AF42" s="49">
        <v>0</v>
      </c>
      <c r="AG42" s="67">
        <f t="shared" si="2"/>
        <v>0</v>
      </c>
    </row>
    <row r="43" spans="1:33" x14ac:dyDescent="0.4">
      <c r="A43" s="11"/>
      <c r="B43" s="28">
        <v>2012</v>
      </c>
      <c r="C43" s="48"/>
      <c r="D43" s="96"/>
      <c r="E43" s="47"/>
      <c r="F43" s="49"/>
      <c r="G43" s="46"/>
      <c r="H43" s="49"/>
      <c r="I43" s="46"/>
      <c r="J43" s="49"/>
      <c r="K43" s="48"/>
      <c r="L43" s="47" t="s">
        <v>27</v>
      </c>
      <c r="M43" s="49" t="s">
        <v>27</v>
      </c>
      <c r="N43" s="48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7"/>
      <c r="AF43" s="49"/>
      <c r="AG43" s="46">
        <f>AF43+J43+F43</f>
        <v>0</v>
      </c>
    </row>
    <row r="44" spans="1:33" x14ac:dyDescent="0.4">
      <c r="A44" s="11"/>
      <c r="B44" s="28">
        <v>2016</v>
      </c>
      <c r="C44" s="48"/>
      <c r="D44" s="96"/>
      <c r="E44" s="47"/>
      <c r="F44" s="49"/>
      <c r="G44" s="46">
        <v>1</v>
      </c>
      <c r="H44" s="49">
        <v>1</v>
      </c>
      <c r="I44" s="46"/>
      <c r="J44" s="49"/>
      <c r="K44" s="48"/>
      <c r="L44" s="47"/>
      <c r="M44" s="49"/>
      <c r="N44" s="48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7"/>
      <c r="AF44" s="49"/>
      <c r="AG44" s="46">
        <f t="shared" si="2"/>
        <v>1</v>
      </c>
    </row>
    <row r="45" spans="1:33" x14ac:dyDescent="0.4">
      <c r="A45" s="11"/>
      <c r="B45" s="28">
        <v>2018</v>
      </c>
      <c r="C45" s="48"/>
      <c r="D45" s="96"/>
      <c r="E45" s="47"/>
      <c r="F45" s="49"/>
      <c r="G45" s="46">
        <v>0.76</v>
      </c>
      <c r="H45" s="49">
        <v>0.76</v>
      </c>
      <c r="I45" s="46"/>
      <c r="J45" s="49"/>
      <c r="K45" s="48"/>
      <c r="L45" s="47"/>
      <c r="M45" s="49"/>
      <c r="N45" s="48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7"/>
      <c r="AF45" s="49"/>
      <c r="AG45" s="46">
        <f t="shared" si="2"/>
        <v>0.76</v>
      </c>
    </row>
    <row r="46" spans="1:33" x14ac:dyDescent="0.4">
      <c r="A46" s="11"/>
      <c r="B46" s="28">
        <v>2019</v>
      </c>
      <c r="C46" s="48"/>
      <c r="D46" s="96"/>
      <c r="E46" s="47"/>
      <c r="F46" s="49"/>
      <c r="G46" s="46">
        <v>1</v>
      </c>
      <c r="H46" s="49">
        <v>1</v>
      </c>
      <c r="I46" s="46"/>
      <c r="J46" s="49"/>
      <c r="K46" s="48"/>
      <c r="L46" s="47"/>
      <c r="M46" s="49"/>
      <c r="N46" s="48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7"/>
      <c r="AF46" s="49"/>
      <c r="AG46" s="61">
        <f t="shared" si="2"/>
        <v>1</v>
      </c>
    </row>
    <row r="47" spans="1:33" s="100" customFormat="1" x14ac:dyDescent="0.4">
      <c r="A47" s="133" t="s">
        <v>64</v>
      </c>
      <c r="B47" s="134"/>
      <c r="C47" s="75"/>
      <c r="D47" s="76"/>
      <c r="E47" s="74"/>
      <c r="F47" s="76"/>
      <c r="G47" s="73">
        <v>3</v>
      </c>
      <c r="H47" s="76">
        <v>3</v>
      </c>
      <c r="I47" s="73"/>
      <c r="J47" s="76"/>
      <c r="K47" s="75"/>
      <c r="L47" s="74"/>
      <c r="M47" s="76"/>
      <c r="N47" s="75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4"/>
      <c r="AF47" s="76"/>
      <c r="AG47" s="73">
        <f t="shared" si="2"/>
        <v>3</v>
      </c>
    </row>
    <row r="48" spans="1:33" x14ac:dyDescent="0.4">
      <c r="A48" s="135" t="s">
        <v>65</v>
      </c>
      <c r="B48" s="136"/>
      <c r="C48" s="63">
        <f>C41+C47</f>
        <v>5409.7800000000007</v>
      </c>
      <c r="D48" s="76">
        <f t="shared" ref="D48:E48" si="3">D41+D47</f>
        <v>21865.229999999996</v>
      </c>
      <c r="E48" s="74">
        <f t="shared" si="3"/>
        <v>340.79000000000008</v>
      </c>
      <c r="F48" s="63">
        <f>F41+F47</f>
        <v>27615.800000000003</v>
      </c>
      <c r="G48" s="61">
        <v>19</v>
      </c>
      <c r="H48" s="64">
        <v>19</v>
      </c>
      <c r="I48" s="61">
        <v>13348</v>
      </c>
      <c r="J48" s="64">
        <v>13348</v>
      </c>
      <c r="K48" s="63">
        <v>1907</v>
      </c>
      <c r="L48" s="62" t="s">
        <v>27</v>
      </c>
      <c r="M48" s="64">
        <v>1907</v>
      </c>
      <c r="N48" s="63">
        <v>2374.2000000000003</v>
      </c>
      <c r="O48" s="64"/>
      <c r="P48" s="64">
        <v>29.500000000000004</v>
      </c>
      <c r="Q48" s="64"/>
      <c r="R48" s="64">
        <v>1</v>
      </c>
      <c r="S48" s="64"/>
      <c r="T48" s="64">
        <v>358.90000000000003</v>
      </c>
      <c r="U48" s="64"/>
      <c r="V48" s="64">
        <v>0</v>
      </c>
      <c r="W48" s="64"/>
      <c r="X48" s="64">
        <v>8.4</v>
      </c>
      <c r="Y48" s="64"/>
      <c r="Z48" s="64">
        <v>1175.3</v>
      </c>
      <c r="AA48" s="64"/>
      <c r="AB48" s="64">
        <v>0</v>
      </c>
      <c r="AC48" s="64"/>
      <c r="AD48" s="64">
        <v>9.1</v>
      </c>
      <c r="AE48" s="62"/>
      <c r="AF48" s="64">
        <v>3956.4</v>
      </c>
      <c r="AG48" s="61">
        <v>45499.000000000007</v>
      </c>
    </row>
    <row r="49" spans="1:1" x14ac:dyDescent="0.4">
      <c r="A49" s="101" t="s">
        <v>46</v>
      </c>
    </row>
    <row r="50" spans="1:1" x14ac:dyDescent="0.4">
      <c r="A50" s="101" t="s">
        <v>81</v>
      </c>
    </row>
    <row r="51" spans="1:1" x14ac:dyDescent="0.4">
      <c r="A51" s="101" t="s">
        <v>82</v>
      </c>
    </row>
  </sheetData>
  <mergeCells count="23">
    <mergeCell ref="AF4:AF5"/>
    <mergeCell ref="AG4:AG5"/>
    <mergeCell ref="N5:O5"/>
    <mergeCell ref="P5:Q5"/>
    <mergeCell ref="R5:S5"/>
    <mergeCell ref="T5:U5"/>
    <mergeCell ref="V5:W5"/>
    <mergeCell ref="A48:B48"/>
    <mergeCell ref="X5:Y5"/>
    <mergeCell ref="Z5:AA5"/>
    <mergeCell ref="AB5:AC5"/>
    <mergeCell ref="AD5:AE5"/>
    <mergeCell ref="A41:B41"/>
    <mergeCell ref="A47:B47"/>
    <mergeCell ref="A4:A5"/>
    <mergeCell ref="B4:B5"/>
    <mergeCell ref="C4:E4"/>
    <mergeCell ref="F4:F5"/>
    <mergeCell ref="H4:H5"/>
    <mergeCell ref="J4:J5"/>
    <mergeCell ref="K4:L4"/>
    <mergeCell ref="M4:M5"/>
    <mergeCell ref="N4:AE4"/>
  </mergeCells>
  <phoneticPr fontId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E269"/>
  <sheetViews>
    <sheetView tabSelected="1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6" sqref="B6"/>
    </sheetView>
  </sheetViews>
  <sheetFormatPr defaultColWidth="8.625" defaultRowHeight="18.75" x14ac:dyDescent="0.4"/>
  <cols>
    <col min="1" max="16384" width="8.625" style="5"/>
  </cols>
  <sheetData>
    <row r="1" spans="1:31" x14ac:dyDescent="0.4">
      <c r="A1" s="4" t="s">
        <v>86</v>
      </c>
    </row>
    <row r="2" spans="1:31" x14ac:dyDescent="0.4">
      <c r="A2" s="4" t="s">
        <v>87</v>
      </c>
    </row>
    <row r="4" spans="1:31" x14ac:dyDescent="0.4">
      <c r="A4" s="129" t="s">
        <v>9</v>
      </c>
      <c r="B4" s="131" t="s">
        <v>5</v>
      </c>
      <c r="C4" s="118" t="s">
        <v>1</v>
      </c>
      <c r="D4" s="119"/>
      <c r="E4" s="119"/>
      <c r="F4" s="119"/>
      <c r="G4" s="119"/>
      <c r="H4" s="120"/>
      <c r="I4" s="118" t="s">
        <v>2</v>
      </c>
      <c r="J4" s="120"/>
      <c r="K4" s="118" t="s">
        <v>6</v>
      </c>
      <c r="L4" s="119"/>
      <c r="M4" s="120"/>
      <c r="N4" s="119" t="s">
        <v>3</v>
      </c>
      <c r="O4" s="119"/>
      <c r="P4" s="119"/>
      <c r="Q4" s="119"/>
      <c r="R4" s="119"/>
      <c r="S4" s="119"/>
      <c r="T4" s="119"/>
      <c r="U4" s="118" t="s">
        <v>4</v>
      </c>
      <c r="V4" s="119"/>
      <c r="W4" s="119"/>
      <c r="X4" s="119"/>
      <c r="Y4" s="119"/>
      <c r="Z4" s="119"/>
      <c r="AA4" s="119"/>
      <c r="AB4" s="119"/>
      <c r="AC4" s="119"/>
      <c r="AD4" s="120"/>
      <c r="AE4" s="120" t="s">
        <v>34</v>
      </c>
    </row>
    <row r="5" spans="1:31" ht="60" x14ac:dyDescent="0.4">
      <c r="A5" s="130"/>
      <c r="B5" s="156"/>
      <c r="C5" s="8" t="s">
        <v>13</v>
      </c>
      <c r="D5" s="9" t="s">
        <v>14</v>
      </c>
      <c r="E5" s="9" t="s">
        <v>15</v>
      </c>
      <c r="F5" s="9" t="s">
        <v>17</v>
      </c>
      <c r="G5" s="10" t="s">
        <v>35</v>
      </c>
      <c r="H5" s="80" t="s">
        <v>19</v>
      </c>
      <c r="I5" s="102" t="s">
        <v>15</v>
      </c>
      <c r="J5" s="80" t="s">
        <v>36</v>
      </c>
      <c r="K5" s="8" t="s">
        <v>17</v>
      </c>
      <c r="L5" s="10" t="s">
        <v>25</v>
      </c>
      <c r="M5" s="80" t="s">
        <v>21</v>
      </c>
      <c r="N5" s="8" t="s">
        <v>13</v>
      </c>
      <c r="O5" s="9" t="s">
        <v>37</v>
      </c>
      <c r="P5" s="9" t="s">
        <v>38</v>
      </c>
      <c r="Q5" s="9" t="s">
        <v>15</v>
      </c>
      <c r="R5" s="9" t="s">
        <v>17</v>
      </c>
      <c r="S5" s="10" t="s">
        <v>18</v>
      </c>
      <c r="T5" s="80" t="s">
        <v>23</v>
      </c>
      <c r="U5" s="8" t="s">
        <v>14</v>
      </c>
      <c r="V5" s="9" t="s">
        <v>38</v>
      </c>
      <c r="W5" s="9" t="s">
        <v>24</v>
      </c>
      <c r="X5" s="9" t="s">
        <v>15</v>
      </c>
      <c r="Y5" s="9" t="s">
        <v>16</v>
      </c>
      <c r="Z5" s="9" t="s">
        <v>11</v>
      </c>
      <c r="AA5" s="9" t="s">
        <v>96</v>
      </c>
      <c r="AB5" s="9" t="s">
        <v>97</v>
      </c>
      <c r="AC5" s="10" t="s">
        <v>79</v>
      </c>
      <c r="AD5" s="7" t="s">
        <v>26</v>
      </c>
      <c r="AE5" s="122"/>
    </row>
    <row r="6" spans="1:31" x14ac:dyDescent="0.4">
      <c r="A6" s="103" t="s">
        <v>83</v>
      </c>
      <c r="B6" s="101">
        <v>1951</v>
      </c>
      <c r="C6" s="48">
        <v>78</v>
      </c>
      <c r="D6" s="49">
        <v>10</v>
      </c>
      <c r="E6" s="49">
        <v>7361</v>
      </c>
      <c r="F6" s="49">
        <v>4131</v>
      </c>
      <c r="G6" s="47">
        <v>98</v>
      </c>
      <c r="H6" s="49">
        <v>11678</v>
      </c>
      <c r="I6" s="46"/>
      <c r="J6" s="49"/>
      <c r="K6" s="48"/>
      <c r="L6" s="47"/>
      <c r="M6" s="49"/>
      <c r="N6" s="48"/>
      <c r="O6" s="49"/>
      <c r="P6" s="49"/>
      <c r="Q6" s="49"/>
      <c r="R6" s="49"/>
      <c r="S6" s="47"/>
      <c r="T6" s="49"/>
      <c r="U6" s="48"/>
      <c r="V6" s="96"/>
      <c r="W6" s="49"/>
      <c r="X6" s="49"/>
      <c r="Y6" s="49"/>
      <c r="Z6" s="49"/>
      <c r="AA6" s="49"/>
      <c r="AB6" s="49"/>
      <c r="AC6" s="47"/>
      <c r="AD6" s="47"/>
      <c r="AE6" s="14">
        <f t="shared" ref="AE6:AE65" si="0">AD6+T6+M6+J6+H6</f>
        <v>11678</v>
      </c>
    </row>
    <row r="7" spans="1:31" x14ac:dyDescent="0.4">
      <c r="A7" s="11"/>
      <c r="B7" s="101">
        <v>1952</v>
      </c>
      <c r="C7" s="48">
        <v>68</v>
      </c>
      <c r="D7" s="49" t="s">
        <v>27</v>
      </c>
      <c r="E7" s="49">
        <v>9042</v>
      </c>
      <c r="F7" s="49">
        <v>2569</v>
      </c>
      <c r="G7" s="47">
        <v>12</v>
      </c>
      <c r="H7" s="49">
        <v>11691</v>
      </c>
      <c r="I7" s="46"/>
      <c r="J7" s="49"/>
      <c r="K7" s="48"/>
      <c r="L7" s="47"/>
      <c r="M7" s="49"/>
      <c r="N7" s="48"/>
      <c r="O7" s="49"/>
      <c r="P7" s="49"/>
      <c r="Q7" s="49"/>
      <c r="R7" s="49"/>
      <c r="S7" s="47"/>
      <c r="T7" s="49"/>
      <c r="U7" s="48"/>
      <c r="V7" s="96"/>
      <c r="W7" s="49"/>
      <c r="X7" s="49"/>
      <c r="Y7" s="49"/>
      <c r="Z7" s="49"/>
      <c r="AA7" s="49"/>
      <c r="AB7" s="49"/>
      <c r="AC7" s="47"/>
      <c r="AD7" s="47"/>
      <c r="AE7" s="14">
        <f t="shared" si="0"/>
        <v>11691</v>
      </c>
    </row>
    <row r="8" spans="1:31" x14ac:dyDescent="0.4">
      <c r="A8" s="11"/>
      <c r="B8" s="101">
        <v>1953</v>
      </c>
      <c r="C8" s="48">
        <v>21</v>
      </c>
      <c r="D8" s="49" t="s">
        <v>27</v>
      </c>
      <c r="E8" s="49">
        <v>10873</v>
      </c>
      <c r="F8" s="49">
        <v>1407</v>
      </c>
      <c r="G8" s="47">
        <v>107</v>
      </c>
      <c r="H8" s="49">
        <v>12408</v>
      </c>
      <c r="I8" s="46"/>
      <c r="J8" s="49"/>
      <c r="K8" s="48"/>
      <c r="L8" s="47"/>
      <c r="M8" s="49"/>
      <c r="N8" s="48"/>
      <c r="O8" s="49"/>
      <c r="P8" s="49"/>
      <c r="Q8" s="49" t="s">
        <v>28</v>
      </c>
      <c r="R8" s="49"/>
      <c r="S8" s="47"/>
      <c r="T8" s="49">
        <v>0</v>
      </c>
      <c r="U8" s="48"/>
      <c r="V8" s="96"/>
      <c r="W8" s="49"/>
      <c r="X8" s="49"/>
      <c r="Y8" s="49"/>
      <c r="Z8" s="49"/>
      <c r="AA8" s="49"/>
      <c r="AB8" s="49"/>
      <c r="AC8" s="47"/>
      <c r="AD8" s="47"/>
      <c r="AE8" s="14">
        <f t="shared" si="0"/>
        <v>12408</v>
      </c>
    </row>
    <row r="9" spans="1:31" x14ac:dyDescent="0.4">
      <c r="A9" s="11"/>
      <c r="B9" s="101">
        <v>1954</v>
      </c>
      <c r="C9" s="48">
        <v>18</v>
      </c>
      <c r="D9" s="49" t="s">
        <v>27</v>
      </c>
      <c r="E9" s="49">
        <v>12659</v>
      </c>
      <c r="F9" s="49">
        <v>813</v>
      </c>
      <c r="G9" s="47">
        <v>121</v>
      </c>
      <c r="H9" s="49">
        <v>13611</v>
      </c>
      <c r="I9" s="46"/>
      <c r="J9" s="49"/>
      <c r="K9" s="48"/>
      <c r="L9" s="47"/>
      <c r="M9" s="49"/>
      <c r="N9" s="48"/>
      <c r="O9" s="49"/>
      <c r="P9" s="49"/>
      <c r="Q9" s="49" t="s">
        <v>28</v>
      </c>
      <c r="R9" s="49"/>
      <c r="S9" s="47"/>
      <c r="T9" s="49">
        <v>0</v>
      </c>
      <c r="U9" s="48"/>
      <c r="V9" s="96"/>
      <c r="W9" s="49"/>
      <c r="X9" s="49"/>
      <c r="Y9" s="49"/>
      <c r="Z9" s="49"/>
      <c r="AA9" s="49"/>
      <c r="AB9" s="49"/>
      <c r="AC9" s="47"/>
      <c r="AD9" s="47"/>
      <c r="AE9" s="14">
        <f t="shared" si="0"/>
        <v>13611</v>
      </c>
    </row>
    <row r="10" spans="1:31" x14ac:dyDescent="0.4">
      <c r="A10" s="11"/>
      <c r="B10" s="101">
        <v>1955</v>
      </c>
      <c r="C10" s="48">
        <v>37</v>
      </c>
      <c r="D10" s="49" t="s">
        <v>27</v>
      </c>
      <c r="E10" s="49">
        <v>13093</v>
      </c>
      <c r="F10" s="49">
        <v>821</v>
      </c>
      <c r="G10" s="47">
        <v>160</v>
      </c>
      <c r="H10" s="49">
        <v>14111</v>
      </c>
      <c r="I10" s="46"/>
      <c r="J10" s="49"/>
      <c r="K10" s="48"/>
      <c r="L10" s="47"/>
      <c r="M10" s="49"/>
      <c r="N10" s="48"/>
      <c r="O10" s="49"/>
      <c r="P10" s="49"/>
      <c r="Q10" s="49" t="s">
        <v>28</v>
      </c>
      <c r="R10" s="49"/>
      <c r="S10" s="47"/>
      <c r="T10" s="49">
        <v>0</v>
      </c>
      <c r="U10" s="48"/>
      <c r="V10" s="96"/>
      <c r="W10" s="49"/>
      <c r="X10" s="49"/>
      <c r="Y10" s="49"/>
      <c r="Z10" s="49"/>
      <c r="AA10" s="49"/>
      <c r="AB10" s="49"/>
      <c r="AC10" s="47"/>
      <c r="AD10" s="47"/>
      <c r="AE10" s="14">
        <f t="shared" si="0"/>
        <v>14111</v>
      </c>
    </row>
    <row r="11" spans="1:31" x14ac:dyDescent="0.4">
      <c r="A11" s="11"/>
      <c r="B11" s="101">
        <v>1956</v>
      </c>
      <c r="C11" s="48">
        <v>31</v>
      </c>
      <c r="D11" s="49" t="s">
        <v>27</v>
      </c>
      <c r="E11" s="49">
        <v>14606</v>
      </c>
      <c r="F11" s="49">
        <v>775</v>
      </c>
      <c r="G11" s="47">
        <v>73</v>
      </c>
      <c r="H11" s="49">
        <v>15485</v>
      </c>
      <c r="I11" s="46"/>
      <c r="J11" s="49"/>
      <c r="K11" s="48"/>
      <c r="L11" s="47"/>
      <c r="M11" s="49"/>
      <c r="N11" s="48"/>
      <c r="O11" s="49"/>
      <c r="P11" s="49"/>
      <c r="Q11" s="49" t="s">
        <v>28</v>
      </c>
      <c r="R11" s="49"/>
      <c r="S11" s="47"/>
      <c r="T11" s="49">
        <v>0</v>
      </c>
      <c r="U11" s="48"/>
      <c r="V11" s="96"/>
      <c r="W11" s="49"/>
      <c r="X11" s="49"/>
      <c r="Y11" s="49"/>
      <c r="Z11" s="49"/>
      <c r="AA11" s="49"/>
      <c r="AB11" s="49"/>
      <c r="AC11" s="47"/>
      <c r="AD11" s="47"/>
      <c r="AE11" s="14">
        <f t="shared" si="0"/>
        <v>15485</v>
      </c>
    </row>
    <row r="12" spans="1:31" x14ac:dyDescent="0.4">
      <c r="A12" s="11"/>
      <c r="B12" s="101">
        <v>1957</v>
      </c>
      <c r="C12" s="48">
        <v>18</v>
      </c>
      <c r="D12" s="49" t="s">
        <v>27</v>
      </c>
      <c r="E12" s="49">
        <v>14305</v>
      </c>
      <c r="F12" s="49">
        <v>858</v>
      </c>
      <c r="G12" s="47">
        <v>70</v>
      </c>
      <c r="H12" s="49">
        <v>15251</v>
      </c>
      <c r="I12" s="46"/>
      <c r="J12" s="49"/>
      <c r="K12" s="48"/>
      <c r="L12" s="47"/>
      <c r="M12" s="49"/>
      <c r="N12" s="48"/>
      <c r="O12" s="49"/>
      <c r="P12" s="49"/>
      <c r="Q12" s="49" t="s">
        <v>28</v>
      </c>
      <c r="R12" s="49"/>
      <c r="S12" s="47"/>
      <c r="T12" s="49">
        <v>0</v>
      </c>
      <c r="U12" s="48"/>
      <c r="V12" s="96"/>
      <c r="W12" s="49"/>
      <c r="X12" s="49"/>
      <c r="Y12" s="49"/>
      <c r="Z12" s="49"/>
      <c r="AA12" s="49"/>
      <c r="AB12" s="49"/>
      <c r="AC12" s="47"/>
      <c r="AD12" s="47"/>
      <c r="AE12" s="14">
        <f t="shared" si="0"/>
        <v>15251</v>
      </c>
    </row>
    <row r="13" spans="1:31" x14ac:dyDescent="0.4">
      <c r="A13" s="11"/>
      <c r="B13" s="101">
        <v>1958</v>
      </c>
      <c r="C13" s="48">
        <v>31</v>
      </c>
      <c r="D13" s="49" t="s">
        <v>27</v>
      </c>
      <c r="E13" s="49">
        <v>18567</v>
      </c>
      <c r="F13" s="49">
        <v>1069</v>
      </c>
      <c r="G13" s="47">
        <v>67</v>
      </c>
      <c r="H13" s="49">
        <v>19734</v>
      </c>
      <c r="I13" s="46"/>
      <c r="J13" s="49"/>
      <c r="K13" s="48"/>
      <c r="L13" s="47"/>
      <c r="M13" s="49"/>
      <c r="N13" s="48"/>
      <c r="O13" s="49"/>
      <c r="P13" s="49"/>
      <c r="Q13" s="49" t="s">
        <v>28</v>
      </c>
      <c r="R13" s="49"/>
      <c r="S13" s="47"/>
      <c r="T13" s="49">
        <v>0</v>
      </c>
      <c r="U13" s="48"/>
      <c r="V13" s="96"/>
      <c r="W13" s="49"/>
      <c r="X13" s="49"/>
      <c r="Y13" s="49"/>
      <c r="Z13" s="49"/>
      <c r="AA13" s="49"/>
      <c r="AB13" s="49"/>
      <c r="AC13" s="47"/>
      <c r="AD13" s="47"/>
      <c r="AE13" s="14">
        <f t="shared" si="0"/>
        <v>19734</v>
      </c>
    </row>
    <row r="14" spans="1:31" x14ac:dyDescent="0.4">
      <c r="A14" s="11"/>
      <c r="B14" s="101">
        <v>1959</v>
      </c>
      <c r="C14" s="48">
        <v>31</v>
      </c>
      <c r="D14" s="49" t="s">
        <v>27</v>
      </c>
      <c r="E14" s="49">
        <v>17302</v>
      </c>
      <c r="F14" s="49">
        <v>891</v>
      </c>
      <c r="G14" s="47">
        <v>44</v>
      </c>
      <c r="H14" s="49">
        <v>18268</v>
      </c>
      <c r="I14" s="46"/>
      <c r="J14" s="49"/>
      <c r="K14" s="48"/>
      <c r="L14" s="47"/>
      <c r="M14" s="49"/>
      <c r="N14" s="48"/>
      <c r="O14" s="49"/>
      <c r="P14" s="49"/>
      <c r="Q14" s="49">
        <v>427</v>
      </c>
      <c r="R14" s="49"/>
      <c r="S14" s="47"/>
      <c r="T14" s="49">
        <v>427</v>
      </c>
      <c r="U14" s="48"/>
      <c r="V14" s="96"/>
      <c r="W14" s="49"/>
      <c r="X14" s="49"/>
      <c r="Y14" s="49"/>
      <c r="Z14" s="49"/>
      <c r="AA14" s="49"/>
      <c r="AB14" s="49"/>
      <c r="AC14" s="47"/>
      <c r="AD14" s="47"/>
      <c r="AE14" s="14">
        <f t="shared" si="0"/>
        <v>18695</v>
      </c>
    </row>
    <row r="15" spans="1:31" x14ac:dyDescent="0.4">
      <c r="A15" s="11"/>
      <c r="B15" s="101">
        <v>1960</v>
      </c>
      <c r="C15" s="48">
        <v>67</v>
      </c>
      <c r="D15" s="49">
        <v>1</v>
      </c>
      <c r="E15" s="49">
        <v>20109</v>
      </c>
      <c r="F15" s="49">
        <v>1191</v>
      </c>
      <c r="G15" s="47">
        <v>30</v>
      </c>
      <c r="H15" s="49">
        <v>21398</v>
      </c>
      <c r="I15" s="46"/>
      <c r="J15" s="49"/>
      <c r="K15" s="48"/>
      <c r="L15" s="47"/>
      <c r="M15" s="49"/>
      <c r="N15" s="48"/>
      <c r="O15" s="49"/>
      <c r="P15" s="49"/>
      <c r="Q15" s="49">
        <v>520</v>
      </c>
      <c r="R15" s="49"/>
      <c r="S15" s="47"/>
      <c r="T15" s="49">
        <v>520</v>
      </c>
      <c r="U15" s="48"/>
      <c r="V15" s="96"/>
      <c r="W15" s="49"/>
      <c r="X15" s="49"/>
      <c r="Y15" s="49"/>
      <c r="Z15" s="49"/>
      <c r="AA15" s="49"/>
      <c r="AB15" s="49"/>
      <c r="AC15" s="47"/>
      <c r="AD15" s="47"/>
      <c r="AE15" s="14">
        <f t="shared" si="0"/>
        <v>21918</v>
      </c>
    </row>
    <row r="16" spans="1:31" x14ac:dyDescent="0.4">
      <c r="A16" s="11"/>
      <c r="B16" s="101">
        <v>1961</v>
      </c>
      <c r="C16" s="48">
        <v>15</v>
      </c>
      <c r="D16" s="49">
        <v>2</v>
      </c>
      <c r="E16" s="49">
        <v>19766</v>
      </c>
      <c r="F16" s="49">
        <v>1335</v>
      </c>
      <c r="G16" s="47">
        <v>30</v>
      </c>
      <c r="H16" s="49">
        <v>21148</v>
      </c>
      <c r="I16" s="46"/>
      <c r="J16" s="49"/>
      <c r="K16" s="48"/>
      <c r="L16" s="47"/>
      <c r="M16" s="49"/>
      <c r="N16" s="48"/>
      <c r="O16" s="49"/>
      <c r="P16" s="49"/>
      <c r="Q16" s="49">
        <v>318</v>
      </c>
      <c r="R16" s="49"/>
      <c r="S16" s="47"/>
      <c r="T16" s="49">
        <v>318</v>
      </c>
      <c r="U16" s="48"/>
      <c r="V16" s="96"/>
      <c r="W16" s="49"/>
      <c r="X16" s="49"/>
      <c r="Y16" s="49"/>
      <c r="Z16" s="49"/>
      <c r="AA16" s="49"/>
      <c r="AB16" s="49"/>
      <c r="AC16" s="47"/>
      <c r="AD16" s="47"/>
      <c r="AE16" s="14">
        <f t="shared" si="0"/>
        <v>21466</v>
      </c>
    </row>
    <row r="17" spans="1:31" x14ac:dyDescent="0.4">
      <c r="A17" s="11"/>
      <c r="B17" s="101">
        <v>1962</v>
      </c>
      <c r="C17" s="48">
        <v>15</v>
      </c>
      <c r="D17" s="49" t="s">
        <v>27</v>
      </c>
      <c r="E17" s="49">
        <v>10685</v>
      </c>
      <c r="F17" s="49">
        <v>1371</v>
      </c>
      <c r="G17" s="47">
        <v>44</v>
      </c>
      <c r="H17" s="49">
        <v>12115</v>
      </c>
      <c r="I17" s="46"/>
      <c r="J17" s="49"/>
      <c r="K17" s="48"/>
      <c r="L17" s="47"/>
      <c r="M17" s="49"/>
      <c r="N17" s="48"/>
      <c r="O17" s="49"/>
      <c r="P17" s="49"/>
      <c r="Q17" s="49">
        <v>494</v>
      </c>
      <c r="R17" s="49"/>
      <c r="S17" s="47"/>
      <c r="T17" s="49">
        <v>494</v>
      </c>
      <c r="U17" s="48"/>
      <c r="V17" s="96"/>
      <c r="W17" s="49"/>
      <c r="X17" s="49"/>
      <c r="Y17" s="49"/>
      <c r="Z17" s="49"/>
      <c r="AA17" s="49"/>
      <c r="AB17" s="49"/>
      <c r="AC17" s="47"/>
      <c r="AD17" s="47"/>
      <c r="AE17" s="14">
        <f t="shared" si="0"/>
        <v>12609</v>
      </c>
    </row>
    <row r="18" spans="1:31" x14ac:dyDescent="0.4">
      <c r="A18" s="11"/>
      <c r="B18" s="101">
        <v>1963</v>
      </c>
      <c r="C18" s="48">
        <v>17</v>
      </c>
      <c r="D18" s="49" t="s">
        <v>27</v>
      </c>
      <c r="E18" s="49">
        <v>10420</v>
      </c>
      <c r="F18" s="49">
        <v>747</v>
      </c>
      <c r="G18" s="47">
        <v>59</v>
      </c>
      <c r="H18" s="49">
        <v>11243</v>
      </c>
      <c r="I18" s="46"/>
      <c r="J18" s="49"/>
      <c r="K18" s="48"/>
      <c r="L18" s="47"/>
      <c r="M18" s="49"/>
      <c r="N18" s="48"/>
      <c r="O18" s="49"/>
      <c r="P18" s="49"/>
      <c r="Q18" s="49">
        <v>343</v>
      </c>
      <c r="R18" s="49"/>
      <c r="S18" s="47"/>
      <c r="T18" s="49">
        <v>343</v>
      </c>
      <c r="U18" s="48"/>
      <c r="V18" s="96"/>
      <c r="W18" s="49"/>
      <c r="X18" s="49"/>
      <c r="Y18" s="49"/>
      <c r="Z18" s="49"/>
      <c r="AA18" s="49"/>
      <c r="AB18" s="49"/>
      <c r="AC18" s="47"/>
      <c r="AD18" s="47"/>
      <c r="AE18" s="14">
        <f t="shared" si="0"/>
        <v>11586</v>
      </c>
    </row>
    <row r="19" spans="1:31" x14ac:dyDescent="0.4">
      <c r="A19" s="11"/>
      <c r="B19" s="101">
        <v>1964</v>
      </c>
      <c r="C19" s="48">
        <v>16</v>
      </c>
      <c r="D19" s="49">
        <v>4</v>
      </c>
      <c r="E19" s="49">
        <v>7760</v>
      </c>
      <c r="F19" s="49">
        <v>1006</v>
      </c>
      <c r="G19" s="47">
        <v>66</v>
      </c>
      <c r="H19" s="49">
        <v>8852</v>
      </c>
      <c r="I19" s="46"/>
      <c r="J19" s="49"/>
      <c r="K19" s="48"/>
      <c r="L19" s="47"/>
      <c r="M19" s="49"/>
      <c r="N19" s="48"/>
      <c r="O19" s="49"/>
      <c r="P19" s="49"/>
      <c r="Q19" s="49">
        <v>358</v>
      </c>
      <c r="R19" s="49"/>
      <c r="S19" s="47"/>
      <c r="T19" s="49">
        <v>358</v>
      </c>
      <c r="U19" s="48"/>
      <c r="V19" s="96"/>
      <c r="W19" s="49"/>
      <c r="X19" s="49"/>
      <c r="Y19" s="49"/>
      <c r="Z19" s="49"/>
      <c r="AA19" s="49"/>
      <c r="AB19" s="49"/>
      <c r="AC19" s="47"/>
      <c r="AD19" s="47"/>
      <c r="AE19" s="14">
        <f t="shared" si="0"/>
        <v>9210</v>
      </c>
    </row>
    <row r="20" spans="1:31" x14ac:dyDescent="0.4">
      <c r="A20" s="11"/>
      <c r="B20" s="101">
        <v>1965</v>
      </c>
      <c r="C20" s="48">
        <v>14</v>
      </c>
      <c r="D20" s="49" t="s">
        <v>27</v>
      </c>
      <c r="E20" s="49">
        <v>8861</v>
      </c>
      <c r="F20" s="49">
        <v>1908</v>
      </c>
      <c r="G20" s="47">
        <v>208</v>
      </c>
      <c r="H20" s="49">
        <v>10991</v>
      </c>
      <c r="I20" s="46"/>
      <c r="J20" s="49"/>
      <c r="K20" s="48"/>
      <c r="L20" s="47"/>
      <c r="M20" s="49"/>
      <c r="N20" s="48"/>
      <c r="O20" s="49"/>
      <c r="P20" s="49"/>
      <c r="Q20" s="49">
        <v>331</v>
      </c>
      <c r="R20" s="49"/>
      <c r="S20" s="47"/>
      <c r="T20" s="49">
        <v>331</v>
      </c>
      <c r="U20" s="48"/>
      <c r="V20" s="96"/>
      <c r="W20" s="49"/>
      <c r="X20" s="49"/>
      <c r="Y20" s="49"/>
      <c r="Z20" s="49"/>
      <c r="AA20" s="49"/>
      <c r="AB20" s="49"/>
      <c r="AC20" s="47"/>
      <c r="AD20" s="47"/>
      <c r="AE20" s="14">
        <f t="shared" si="0"/>
        <v>11322</v>
      </c>
    </row>
    <row r="21" spans="1:31" x14ac:dyDescent="0.4">
      <c r="A21" s="11"/>
      <c r="B21" s="101">
        <v>1966</v>
      </c>
      <c r="C21" s="48">
        <v>11</v>
      </c>
      <c r="D21" s="49" t="s">
        <v>27</v>
      </c>
      <c r="E21" s="49">
        <v>9979</v>
      </c>
      <c r="F21" s="49">
        <v>1728</v>
      </c>
      <c r="G21" s="47">
        <v>45</v>
      </c>
      <c r="H21" s="49">
        <v>11763</v>
      </c>
      <c r="I21" s="46"/>
      <c r="J21" s="49"/>
      <c r="K21" s="48"/>
      <c r="L21" s="47"/>
      <c r="M21" s="49"/>
      <c r="N21" s="48"/>
      <c r="O21" s="49"/>
      <c r="P21" s="49"/>
      <c r="Q21" s="49">
        <v>489</v>
      </c>
      <c r="R21" s="49"/>
      <c r="S21" s="47"/>
      <c r="T21" s="49">
        <v>489</v>
      </c>
      <c r="U21" s="48"/>
      <c r="V21" s="96"/>
      <c r="W21" s="49"/>
      <c r="X21" s="49"/>
      <c r="Y21" s="49"/>
      <c r="Z21" s="49"/>
      <c r="AA21" s="49"/>
      <c r="AB21" s="49"/>
      <c r="AC21" s="47"/>
      <c r="AD21" s="47"/>
      <c r="AE21" s="14">
        <f t="shared" si="0"/>
        <v>12252</v>
      </c>
    </row>
    <row r="22" spans="1:31" x14ac:dyDescent="0.4">
      <c r="A22" s="11"/>
      <c r="B22" s="101">
        <v>1967</v>
      </c>
      <c r="C22" s="48">
        <v>12</v>
      </c>
      <c r="D22" s="49" t="s">
        <v>27</v>
      </c>
      <c r="E22" s="49">
        <v>11067</v>
      </c>
      <c r="F22" s="49">
        <v>891</v>
      </c>
      <c r="G22" s="47">
        <v>38</v>
      </c>
      <c r="H22" s="49">
        <v>12008</v>
      </c>
      <c r="I22" s="46"/>
      <c r="J22" s="49"/>
      <c r="K22" s="48"/>
      <c r="L22" s="47"/>
      <c r="M22" s="49"/>
      <c r="N22" s="48" t="s">
        <v>28</v>
      </c>
      <c r="O22" s="49" t="s">
        <v>28</v>
      </c>
      <c r="P22" s="49">
        <v>5</v>
      </c>
      <c r="Q22" s="49">
        <v>646</v>
      </c>
      <c r="R22" s="49">
        <v>30</v>
      </c>
      <c r="S22" s="47"/>
      <c r="T22" s="49">
        <v>681</v>
      </c>
      <c r="U22" s="48"/>
      <c r="V22" s="96"/>
      <c r="W22" s="49"/>
      <c r="X22" s="49"/>
      <c r="Y22" s="49"/>
      <c r="Z22" s="49"/>
      <c r="AA22" s="49"/>
      <c r="AB22" s="49"/>
      <c r="AC22" s="47"/>
      <c r="AD22" s="47"/>
      <c r="AE22" s="14">
        <f t="shared" si="0"/>
        <v>12689</v>
      </c>
    </row>
    <row r="23" spans="1:31" x14ac:dyDescent="0.4">
      <c r="A23" s="11"/>
      <c r="B23" s="101">
        <v>1968</v>
      </c>
      <c r="C23" s="48">
        <v>14</v>
      </c>
      <c r="D23" s="49" t="s">
        <v>27</v>
      </c>
      <c r="E23" s="49">
        <v>10046</v>
      </c>
      <c r="F23" s="49">
        <v>1539</v>
      </c>
      <c r="G23" s="47">
        <v>50</v>
      </c>
      <c r="H23" s="49">
        <v>11649</v>
      </c>
      <c r="I23" s="46"/>
      <c r="J23" s="49"/>
      <c r="K23" s="48"/>
      <c r="L23" s="47"/>
      <c r="M23" s="49"/>
      <c r="N23" s="48" t="s">
        <v>28</v>
      </c>
      <c r="O23" s="49">
        <v>8</v>
      </c>
      <c r="P23" s="49">
        <v>3</v>
      </c>
      <c r="Q23" s="49">
        <v>763</v>
      </c>
      <c r="R23" s="49">
        <v>1</v>
      </c>
      <c r="S23" s="47"/>
      <c r="T23" s="49">
        <v>775</v>
      </c>
      <c r="U23" s="48"/>
      <c r="V23" s="96"/>
      <c r="W23" s="49"/>
      <c r="X23" s="49"/>
      <c r="Y23" s="49"/>
      <c r="Z23" s="49"/>
      <c r="AA23" s="49"/>
      <c r="AB23" s="49"/>
      <c r="AC23" s="47"/>
      <c r="AD23" s="47"/>
      <c r="AE23" s="14">
        <f t="shared" si="0"/>
        <v>12424</v>
      </c>
    </row>
    <row r="24" spans="1:31" x14ac:dyDescent="0.4">
      <c r="A24" s="11"/>
      <c r="B24" s="101">
        <v>1969</v>
      </c>
      <c r="C24" s="48">
        <v>11</v>
      </c>
      <c r="D24" s="49" t="s">
        <v>27</v>
      </c>
      <c r="E24" s="49">
        <v>9712</v>
      </c>
      <c r="F24" s="49">
        <v>1557</v>
      </c>
      <c r="G24" s="47">
        <v>56</v>
      </c>
      <c r="H24" s="49">
        <v>11336</v>
      </c>
      <c r="I24" s="46"/>
      <c r="J24" s="49"/>
      <c r="K24" s="48"/>
      <c r="L24" s="47"/>
      <c r="M24" s="49"/>
      <c r="N24" s="48" t="s">
        <v>28</v>
      </c>
      <c r="O24" s="49">
        <v>1</v>
      </c>
      <c r="P24" s="49">
        <v>6</v>
      </c>
      <c r="Q24" s="49">
        <v>843</v>
      </c>
      <c r="R24" s="49" t="s">
        <v>28</v>
      </c>
      <c r="S24" s="47"/>
      <c r="T24" s="49">
        <v>850</v>
      </c>
      <c r="U24" s="48"/>
      <c r="V24" s="96"/>
      <c r="W24" s="49"/>
      <c r="X24" s="49"/>
      <c r="Y24" s="49"/>
      <c r="Z24" s="49"/>
      <c r="AA24" s="49"/>
      <c r="AB24" s="49"/>
      <c r="AC24" s="47"/>
      <c r="AD24" s="47"/>
      <c r="AE24" s="14">
        <f t="shared" si="0"/>
        <v>12186</v>
      </c>
    </row>
    <row r="25" spans="1:31" x14ac:dyDescent="0.4">
      <c r="A25" s="11"/>
      <c r="B25" s="101">
        <v>1970</v>
      </c>
      <c r="C25" s="48">
        <v>9</v>
      </c>
      <c r="D25" s="49" t="s">
        <v>27</v>
      </c>
      <c r="E25" s="49">
        <v>7751</v>
      </c>
      <c r="F25" s="49">
        <v>1748</v>
      </c>
      <c r="G25" s="47">
        <v>39</v>
      </c>
      <c r="H25" s="49">
        <v>9547</v>
      </c>
      <c r="I25" s="46"/>
      <c r="J25" s="49"/>
      <c r="K25" s="48"/>
      <c r="L25" s="47"/>
      <c r="M25" s="49"/>
      <c r="N25" s="48" t="s">
        <v>28</v>
      </c>
      <c r="O25" s="49">
        <v>1</v>
      </c>
      <c r="P25" s="49">
        <v>5</v>
      </c>
      <c r="Q25" s="49">
        <v>904</v>
      </c>
      <c r="R25" s="49" t="s">
        <v>28</v>
      </c>
      <c r="S25" s="47"/>
      <c r="T25" s="49">
        <v>910</v>
      </c>
      <c r="U25" s="48"/>
      <c r="V25" s="96">
        <v>612</v>
      </c>
      <c r="W25" s="49"/>
      <c r="X25" s="49">
        <v>5</v>
      </c>
      <c r="Y25" s="49"/>
      <c r="Z25" s="49"/>
      <c r="AA25" s="49"/>
      <c r="AB25" s="49"/>
      <c r="AC25" s="47"/>
      <c r="AD25" s="47">
        <v>617</v>
      </c>
      <c r="AE25" s="14">
        <f t="shared" si="0"/>
        <v>11074</v>
      </c>
    </row>
    <row r="26" spans="1:31" x14ac:dyDescent="0.4">
      <c r="A26" s="11"/>
      <c r="B26" s="101">
        <v>1971</v>
      </c>
      <c r="C26" s="48">
        <v>37</v>
      </c>
      <c r="D26" s="49">
        <v>1</v>
      </c>
      <c r="E26" s="49">
        <v>7387</v>
      </c>
      <c r="F26" s="49">
        <v>473</v>
      </c>
      <c r="G26" s="47">
        <v>48</v>
      </c>
      <c r="H26" s="49">
        <v>7946</v>
      </c>
      <c r="I26" s="46">
        <v>0</v>
      </c>
      <c r="J26" s="49">
        <v>0</v>
      </c>
      <c r="K26" s="48"/>
      <c r="L26" s="47"/>
      <c r="M26" s="49"/>
      <c r="N26" s="48" t="s">
        <v>28</v>
      </c>
      <c r="O26" s="49" t="s">
        <v>28</v>
      </c>
      <c r="P26" s="49">
        <v>3</v>
      </c>
      <c r="Q26" s="49">
        <v>992</v>
      </c>
      <c r="R26" s="49" t="s">
        <v>28</v>
      </c>
      <c r="S26" s="47"/>
      <c r="T26" s="49">
        <v>995</v>
      </c>
      <c r="U26" s="48"/>
      <c r="V26" s="96">
        <v>99</v>
      </c>
      <c r="W26" s="49"/>
      <c r="X26" s="49">
        <v>1</v>
      </c>
      <c r="Y26" s="49"/>
      <c r="Z26" s="49"/>
      <c r="AA26" s="49"/>
      <c r="AB26" s="49"/>
      <c r="AC26" s="47"/>
      <c r="AD26" s="47">
        <v>100</v>
      </c>
      <c r="AE26" s="14">
        <f t="shared" si="0"/>
        <v>9041</v>
      </c>
    </row>
    <row r="27" spans="1:31" x14ac:dyDescent="0.4">
      <c r="A27" s="11"/>
      <c r="B27" s="101">
        <v>1972</v>
      </c>
      <c r="C27" s="48">
        <v>1</v>
      </c>
      <c r="D27" s="49">
        <v>55</v>
      </c>
      <c r="E27" s="49">
        <v>7327</v>
      </c>
      <c r="F27" s="49">
        <v>282</v>
      </c>
      <c r="G27" s="47">
        <v>22</v>
      </c>
      <c r="H27" s="49">
        <v>7687</v>
      </c>
      <c r="I27" s="46">
        <v>0</v>
      </c>
      <c r="J27" s="49">
        <v>0</v>
      </c>
      <c r="K27" s="48"/>
      <c r="L27" s="47"/>
      <c r="M27" s="49"/>
      <c r="N27" s="48" t="s">
        <v>28</v>
      </c>
      <c r="O27" s="49" t="s">
        <v>28</v>
      </c>
      <c r="P27" s="49">
        <v>12</v>
      </c>
      <c r="Q27" s="49">
        <v>862</v>
      </c>
      <c r="R27" s="49" t="s">
        <v>28</v>
      </c>
      <c r="S27" s="47"/>
      <c r="T27" s="49">
        <v>874</v>
      </c>
      <c r="U27" s="48"/>
      <c r="V27" s="96">
        <v>171</v>
      </c>
      <c r="W27" s="49"/>
      <c r="X27" s="49"/>
      <c r="Y27" s="49"/>
      <c r="Z27" s="49"/>
      <c r="AA27" s="49"/>
      <c r="AB27" s="49"/>
      <c r="AC27" s="47"/>
      <c r="AD27" s="47">
        <v>171</v>
      </c>
      <c r="AE27" s="14">
        <f t="shared" si="0"/>
        <v>8732</v>
      </c>
    </row>
    <row r="28" spans="1:31" x14ac:dyDescent="0.4">
      <c r="A28" s="11"/>
      <c r="B28" s="101">
        <v>1973</v>
      </c>
      <c r="C28" s="48">
        <v>23</v>
      </c>
      <c r="D28" s="49">
        <v>720</v>
      </c>
      <c r="E28" s="49">
        <v>7574</v>
      </c>
      <c r="F28" s="49">
        <v>121</v>
      </c>
      <c r="G28" s="47">
        <v>29</v>
      </c>
      <c r="H28" s="49">
        <v>8467</v>
      </c>
      <c r="I28" s="46">
        <v>0</v>
      </c>
      <c r="J28" s="49">
        <v>0</v>
      </c>
      <c r="K28" s="48"/>
      <c r="L28" s="47"/>
      <c r="M28" s="49"/>
      <c r="N28" s="48" t="s">
        <v>28</v>
      </c>
      <c r="O28" s="49" t="s">
        <v>28</v>
      </c>
      <c r="P28" s="49">
        <v>113</v>
      </c>
      <c r="Q28" s="49">
        <v>860</v>
      </c>
      <c r="R28" s="49">
        <v>6</v>
      </c>
      <c r="S28" s="47"/>
      <c r="T28" s="49">
        <v>979</v>
      </c>
      <c r="U28" s="48"/>
      <c r="V28" s="96">
        <v>399</v>
      </c>
      <c r="W28" s="49"/>
      <c r="X28" s="49"/>
      <c r="Y28" s="49"/>
      <c r="Z28" s="49"/>
      <c r="AA28" s="49"/>
      <c r="AB28" s="49"/>
      <c r="AC28" s="47"/>
      <c r="AD28" s="47">
        <v>399</v>
      </c>
      <c r="AE28" s="14">
        <f t="shared" si="0"/>
        <v>9845</v>
      </c>
    </row>
    <row r="29" spans="1:31" x14ac:dyDescent="0.4">
      <c r="A29" s="11"/>
      <c r="B29" s="101">
        <v>1974</v>
      </c>
      <c r="C29" s="48">
        <v>16</v>
      </c>
      <c r="D29" s="49">
        <v>1304</v>
      </c>
      <c r="E29" s="49">
        <v>6669</v>
      </c>
      <c r="F29" s="49">
        <v>190</v>
      </c>
      <c r="G29" s="47">
        <v>29</v>
      </c>
      <c r="H29" s="49">
        <v>8208</v>
      </c>
      <c r="I29" s="46">
        <v>0</v>
      </c>
      <c r="J29" s="49">
        <v>0</v>
      </c>
      <c r="K29" s="48"/>
      <c r="L29" s="47"/>
      <c r="M29" s="49"/>
      <c r="N29" s="48" t="s">
        <v>28</v>
      </c>
      <c r="O29" s="49" t="s">
        <v>28</v>
      </c>
      <c r="P29" s="49">
        <v>98</v>
      </c>
      <c r="Q29" s="49">
        <v>881</v>
      </c>
      <c r="R29" s="49">
        <v>38</v>
      </c>
      <c r="S29" s="47"/>
      <c r="T29" s="49">
        <v>1017</v>
      </c>
      <c r="U29" s="48"/>
      <c r="V29" s="96">
        <v>406</v>
      </c>
      <c r="W29" s="49"/>
      <c r="X29" s="49"/>
      <c r="Y29" s="49"/>
      <c r="Z29" s="49"/>
      <c r="AA29" s="49"/>
      <c r="AB29" s="49"/>
      <c r="AC29" s="47"/>
      <c r="AD29" s="47">
        <v>406</v>
      </c>
      <c r="AE29" s="14">
        <f t="shared" si="0"/>
        <v>9631</v>
      </c>
    </row>
    <row r="30" spans="1:31" x14ac:dyDescent="0.4">
      <c r="A30" s="11"/>
      <c r="B30" s="101">
        <v>1975</v>
      </c>
      <c r="C30" s="48">
        <v>18</v>
      </c>
      <c r="D30" s="49">
        <v>2672</v>
      </c>
      <c r="E30" s="49">
        <v>7677</v>
      </c>
      <c r="F30" s="49">
        <v>205</v>
      </c>
      <c r="G30" s="47">
        <v>60</v>
      </c>
      <c r="H30" s="49">
        <v>10632</v>
      </c>
      <c r="I30" s="46">
        <v>0</v>
      </c>
      <c r="J30" s="49">
        <v>0</v>
      </c>
      <c r="K30" s="48"/>
      <c r="L30" s="47"/>
      <c r="M30" s="49"/>
      <c r="N30" s="48" t="s">
        <v>28</v>
      </c>
      <c r="O30" s="49" t="s">
        <v>28</v>
      </c>
      <c r="P30" s="49">
        <v>152</v>
      </c>
      <c r="Q30" s="49">
        <v>928</v>
      </c>
      <c r="R30" s="49">
        <v>1</v>
      </c>
      <c r="S30" s="47"/>
      <c r="T30" s="49">
        <v>1081</v>
      </c>
      <c r="U30" s="48"/>
      <c r="V30" s="96">
        <v>557</v>
      </c>
      <c r="W30" s="49"/>
      <c r="X30" s="49"/>
      <c r="Y30" s="49"/>
      <c r="Z30" s="49"/>
      <c r="AA30" s="49"/>
      <c r="AB30" s="49"/>
      <c r="AC30" s="47"/>
      <c r="AD30" s="47">
        <v>557</v>
      </c>
      <c r="AE30" s="14">
        <f t="shared" si="0"/>
        <v>12270</v>
      </c>
    </row>
    <row r="31" spans="1:31" x14ac:dyDescent="0.4">
      <c r="A31" s="11"/>
      <c r="B31" s="101">
        <v>1976</v>
      </c>
      <c r="C31" s="48">
        <v>14</v>
      </c>
      <c r="D31" s="49">
        <v>3488</v>
      </c>
      <c r="E31" s="49">
        <v>8845</v>
      </c>
      <c r="F31" s="49">
        <v>313</v>
      </c>
      <c r="G31" s="47">
        <v>182</v>
      </c>
      <c r="H31" s="49">
        <v>12842</v>
      </c>
      <c r="I31" s="46">
        <v>0</v>
      </c>
      <c r="J31" s="49">
        <v>0</v>
      </c>
      <c r="K31" s="48"/>
      <c r="L31" s="47"/>
      <c r="M31" s="49"/>
      <c r="N31" s="48" t="s">
        <v>28</v>
      </c>
      <c r="O31" s="49" t="s">
        <v>28</v>
      </c>
      <c r="P31" s="49">
        <v>159</v>
      </c>
      <c r="Q31" s="49">
        <v>636</v>
      </c>
      <c r="R31" s="49">
        <v>35</v>
      </c>
      <c r="S31" s="47"/>
      <c r="T31" s="49">
        <v>830</v>
      </c>
      <c r="U31" s="48"/>
      <c r="V31" s="96">
        <v>42</v>
      </c>
      <c r="W31" s="49"/>
      <c r="X31" s="49"/>
      <c r="Y31" s="49"/>
      <c r="Z31" s="49"/>
      <c r="AA31" s="49"/>
      <c r="AB31" s="49"/>
      <c r="AC31" s="47"/>
      <c r="AD31" s="47">
        <v>42</v>
      </c>
      <c r="AE31" s="14">
        <f t="shared" si="0"/>
        <v>13714</v>
      </c>
    </row>
    <row r="32" spans="1:31" x14ac:dyDescent="0.4">
      <c r="A32" s="11"/>
      <c r="B32" s="101">
        <v>1977</v>
      </c>
      <c r="C32" s="48">
        <v>7</v>
      </c>
      <c r="D32" s="49">
        <v>2344</v>
      </c>
      <c r="E32" s="49">
        <v>9301</v>
      </c>
      <c r="F32" s="49">
        <v>201</v>
      </c>
      <c r="G32" s="47">
        <v>73</v>
      </c>
      <c r="H32" s="49">
        <v>11926</v>
      </c>
      <c r="I32" s="46">
        <v>0</v>
      </c>
      <c r="J32" s="49">
        <v>0</v>
      </c>
      <c r="K32" s="48"/>
      <c r="L32" s="47"/>
      <c r="M32" s="49"/>
      <c r="N32" s="48" t="s">
        <v>28</v>
      </c>
      <c r="O32" s="49">
        <v>2</v>
      </c>
      <c r="P32" s="49">
        <v>139</v>
      </c>
      <c r="Q32" s="49">
        <v>578</v>
      </c>
      <c r="R32" s="49" t="s">
        <v>28</v>
      </c>
      <c r="S32" s="47"/>
      <c r="T32" s="49">
        <v>719</v>
      </c>
      <c r="U32" s="48"/>
      <c r="V32" s="96">
        <v>318</v>
      </c>
      <c r="W32" s="49"/>
      <c r="X32" s="49">
        <v>17</v>
      </c>
      <c r="Y32" s="49"/>
      <c r="Z32" s="49"/>
      <c r="AA32" s="49"/>
      <c r="AB32" s="49"/>
      <c r="AC32" s="47"/>
      <c r="AD32" s="47">
        <v>335</v>
      </c>
      <c r="AE32" s="14">
        <f t="shared" si="0"/>
        <v>12980</v>
      </c>
    </row>
    <row r="33" spans="1:31" x14ac:dyDescent="0.4">
      <c r="A33" s="11"/>
      <c r="B33" s="101">
        <v>1978</v>
      </c>
      <c r="C33" s="48">
        <v>22</v>
      </c>
      <c r="D33" s="49">
        <v>2475</v>
      </c>
      <c r="E33" s="49">
        <v>9069</v>
      </c>
      <c r="F33" s="49">
        <v>130</v>
      </c>
      <c r="G33" s="47">
        <v>111</v>
      </c>
      <c r="H33" s="49">
        <v>11807</v>
      </c>
      <c r="I33" s="46">
        <v>0</v>
      </c>
      <c r="J33" s="49">
        <v>0</v>
      </c>
      <c r="K33" s="48"/>
      <c r="L33" s="47"/>
      <c r="M33" s="49"/>
      <c r="N33" s="48" t="s">
        <v>28</v>
      </c>
      <c r="O33" s="49">
        <v>3</v>
      </c>
      <c r="P33" s="49">
        <v>10</v>
      </c>
      <c r="Q33" s="49">
        <v>546</v>
      </c>
      <c r="R33" s="49" t="s">
        <v>28</v>
      </c>
      <c r="S33" s="47"/>
      <c r="T33" s="49">
        <v>559</v>
      </c>
      <c r="U33" s="48"/>
      <c r="V33" s="96">
        <v>1699</v>
      </c>
      <c r="W33" s="49"/>
      <c r="X33" s="49">
        <v>9</v>
      </c>
      <c r="Y33" s="49"/>
      <c r="Z33" s="49"/>
      <c r="AA33" s="49"/>
      <c r="AB33" s="49"/>
      <c r="AC33" s="47"/>
      <c r="AD33" s="47">
        <v>1708</v>
      </c>
      <c r="AE33" s="14">
        <f t="shared" si="0"/>
        <v>14074</v>
      </c>
    </row>
    <row r="34" spans="1:31" x14ac:dyDescent="0.4">
      <c r="A34" s="11"/>
      <c r="B34" s="101">
        <v>1979</v>
      </c>
      <c r="C34" s="48">
        <v>15</v>
      </c>
      <c r="D34" s="49">
        <v>983</v>
      </c>
      <c r="E34" s="49">
        <v>9692</v>
      </c>
      <c r="F34" s="49">
        <v>161</v>
      </c>
      <c r="G34" s="47">
        <v>49</v>
      </c>
      <c r="H34" s="49">
        <v>10900</v>
      </c>
      <c r="I34" s="46">
        <v>0</v>
      </c>
      <c r="J34" s="49">
        <v>0</v>
      </c>
      <c r="K34" s="48"/>
      <c r="L34" s="47"/>
      <c r="M34" s="49"/>
      <c r="N34" s="48" t="s">
        <v>28</v>
      </c>
      <c r="O34" s="49">
        <v>5</v>
      </c>
      <c r="P34" s="49">
        <v>24</v>
      </c>
      <c r="Q34" s="49">
        <v>668</v>
      </c>
      <c r="R34" s="49">
        <v>4</v>
      </c>
      <c r="S34" s="47"/>
      <c r="T34" s="49">
        <v>701</v>
      </c>
      <c r="U34" s="48"/>
      <c r="V34" s="96">
        <v>329</v>
      </c>
      <c r="W34" s="49"/>
      <c r="X34" s="49">
        <v>7</v>
      </c>
      <c r="Y34" s="49"/>
      <c r="Z34" s="49"/>
      <c r="AA34" s="49"/>
      <c r="AB34" s="49"/>
      <c r="AC34" s="47"/>
      <c r="AD34" s="47">
        <v>336</v>
      </c>
      <c r="AE34" s="14">
        <f t="shared" si="0"/>
        <v>11937</v>
      </c>
    </row>
    <row r="35" spans="1:31" x14ac:dyDescent="0.4">
      <c r="A35" s="11"/>
      <c r="B35" s="101">
        <v>1980</v>
      </c>
      <c r="C35" s="48">
        <v>15</v>
      </c>
      <c r="D35" s="49">
        <v>1746</v>
      </c>
      <c r="E35" s="49">
        <v>6898</v>
      </c>
      <c r="F35" s="49">
        <v>398</v>
      </c>
      <c r="G35" s="47">
        <v>30</v>
      </c>
      <c r="H35" s="49">
        <v>9087</v>
      </c>
      <c r="I35" s="46">
        <v>135</v>
      </c>
      <c r="J35" s="49">
        <v>135</v>
      </c>
      <c r="K35" s="48"/>
      <c r="L35" s="47"/>
      <c r="M35" s="49"/>
      <c r="N35" s="48" t="s">
        <v>28</v>
      </c>
      <c r="O35" s="49">
        <v>4</v>
      </c>
      <c r="P35" s="49">
        <v>72</v>
      </c>
      <c r="Q35" s="49">
        <v>613</v>
      </c>
      <c r="R35" s="49">
        <v>1</v>
      </c>
      <c r="S35" s="47"/>
      <c r="T35" s="49">
        <v>690</v>
      </c>
      <c r="U35" s="48">
        <v>160</v>
      </c>
      <c r="V35" s="96">
        <v>566</v>
      </c>
      <c r="W35" s="49"/>
      <c r="X35" s="49">
        <v>5</v>
      </c>
      <c r="Y35" s="49"/>
      <c r="Z35" s="49"/>
      <c r="AA35" s="49"/>
      <c r="AB35" s="49"/>
      <c r="AC35" s="47"/>
      <c r="AD35" s="47">
        <v>731</v>
      </c>
      <c r="AE35" s="14">
        <f t="shared" si="0"/>
        <v>10643</v>
      </c>
    </row>
    <row r="36" spans="1:31" x14ac:dyDescent="0.4">
      <c r="A36" s="11"/>
      <c r="B36" s="101">
        <v>1981</v>
      </c>
      <c r="C36" s="48">
        <v>9</v>
      </c>
      <c r="D36" s="49">
        <v>1848</v>
      </c>
      <c r="E36" s="49">
        <v>7841</v>
      </c>
      <c r="F36" s="49">
        <v>129</v>
      </c>
      <c r="G36" s="47">
        <v>61</v>
      </c>
      <c r="H36" s="49">
        <v>9888</v>
      </c>
      <c r="I36" s="46">
        <v>0</v>
      </c>
      <c r="J36" s="49">
        <v>0</v>
      </c>
      <c r="K36" s="48"/>
      <c r="L36" s="47"/>
      <c r="M36" s="49"/>
      <c r="N36" s="48" t="s">
        <v>28</v>
      </c>
      <c r="O36" s="49">
        <v>3</v>
      </c>
      <c r="P36" s="49">
        <v>18</v>
      </c>
      <c r="Q36" s="49">
        <v>658</v>
      </c>
      <c r="R36" s="49">
        <v>4</v>
      </c>
      <c r="S36" s="47"/>
      <c r="T36" s="49">
        <v>683</v>
      </c>
      <c r="U36" s="48">
        <v>473</v>
      </c>
      <c r="V36" s="96">
        <v>271</v>
      </c>
      <c r="W36" s="49"/>
      <c r="X36" s="49">
        <v>3</v>
      </c>
      <c r="Y36" s="49">
        <v>2</v>
      </c>
      <c r="Z36" s="49"/>
      <c r="AA36" s="49"/>
      <c r="AB36" s="49"/>
      <c r="AC36" s="47"/>
      <c r="AD36" s="47">
        <v>749</v>
      </c>
      <c r="AE36" s="14">
        <f t="shared" si="0"/>
        <v>11320</v>
      </c>
    </row>
    <row r="37" spans="1:31" x14ac:dyDescent="0.4">
      <c r="A37" s="11"/>
      <c r="B37" s="101">
        <v>1982</v>
      </c>
      <c r="C37" s="48">
        <v>7</v>
      </c>
      <c r="D37" s="49">
        <v>1257</v>
      </c>
      <c r="E37" s="49">
        <v>6998</v>
      </c>
      <c r="F37" s="49">
        <v>195</v>
      </c>
      <c r="G37" s="47">
        <v>59</v>
      </c>
      <c r="H37" s="49">
        <v>8516</v>
      </c>
      <c r="I37" s="46">
        <v>166</v>
      </c>
      <c r="J37" s="49">
        <v>166</v>
      </c>
      <c r="K37" s="48"/>
      <c r="L37" s="47"/>
      <c r="M37" s="49"/>
      <c r="N37" s="48" t="s">
        <v>28</v>
      </c>
      <c r="O37" s="49">
        <v>3</v>
      </c>
      <c r="P37" s="49">
        <v>46</v>
      </c>
      <c r="Q37" s="49">
        <v>856</v>
      </c>
      <c r="R37" s="49" t="s">
        <v>28</v>
      </c>
      <c r="S37" s="47"/>
      <c r="T37" s="49">
        <v>905</v>
      </c>
      <c r="U37" s="48">
        <v>945</v>
      </c>
      <c r="V37" s="96">
        <v>156</v>
      </c>
      <c r="W37" s="49"/>
      <c r="X37" s="49">
        <v>5</v>
      </c>
      <c r="Y37" s="49">
        <v>3</v>
      </c>
      <c r="Z37" s="49">
        <v>6</v>
      </c>
      <c r="AA37" s="49"/>
      <c r="AB37" s="49">
        <v>1</v>
      </c>
      <c r="AC37" s="47"/>
      <c r="AD37" s="47">
        <v>1116</v>
      </c>
      <c r="AE37" s="14">
        <f t="shared" si="0"/>
        <v>10703</v>
      </c>
    </row>
    <row r="38" spans="1:31" x14ac:dyDescent="0.4">
      <c r="A38" s="11"/>
      <c r="B38" s="101">
        <v>1983</v>
      </c>
      <c r="C38" s="48">
        <v>9</v>
      </c>
      <c r="D38" s="49">
        <v>1033</v>
      </c>
      <c r="E38" s="49">
        <v>8752</v>
      </c>
      <c r="F38" s="49">
        <v>166</v>
      </c>
      <c r="G38" s="47">
        <v>32</v>
      </c>
      <c r="H38" s="49">
        <v>9992</v>
      </c>
      <c r="I38" s="46">
        <v>47</v>
      </c>
      <c r="J38" s="49">
        <v>47</v>
      </c>
      <c r="K38" s="48"/>
      <c r="L38" s="47"/>
      <c r="M38" s="49"/>
      <c r="N38" s="48" t="s">
        <v>28</v>
      </c>
      <c r="O38" s="49">
        <v>3</v>
      </c>
      <c r="P38" s="49">
        <v>164</v>
      </c>
      <c r="Q38" s="49">
        <v>783</v>
      </c>
      <c r="R38" s="49" t="s">
        <v>28</v>
      </c>
      <c r="S38" s="47"/>
      <c r="T38" s="49">
        <v>950</v>
      </c>
      <c r="U38" s="48">
        <v>1693</v>
      </c>
      <c r="V38" s="96">
        <v>58</v>
      </c>
      <c r="W38" s="49"/>
      <c r="X38" s="49">
        <v>5</v>
      </c>
      <c r="Y38" s="49">
        <v>2</v>
      </c>
      <c r="Z38" s="49">
        <v>3</v>
      </c>
      <c r="AA38" s="49"/>
      <c r="AB38" s="49">
        <v>1</v>
      </c>
      <c r="AC38" s="47">
        <v>1</v>
      </c>
      <c r="AD38" s="47">
        <v>1763</v>
      </c>
      <c r="AE38" s="14">
        <f t="shared" si="0"/>
        <v>12752</v>
      </c>
    </row>
    <row r="39" spans="1:31" x14ac:dyDescent="0.4">
      <c r="A39" s="11"/>
      <c r="B39" s="101">
        <v>1984</v>
      </c>
      <c r="C39" s="48">
        <v>13</v>
      </c>
      <c r="D39" s="49">
        <v>1053</v>
      </c>
      <c r="E39" s="49">
        <v>8411</v>
      </c>
      <c r="F39" s="49">
        <v>117</v>
      </c>
      <c r="G39" s="47">
        <v>98</v>
      </c>
      <c r="H39" s="49">
        <v>9692</v>
      </c>
      <c r="I39" s="46">
        <v>27</v>
      </c>
      <c r="J39" s="49">
        <v>27</v>
      </c>
      <c r="K39" s="48"/>
      <c r="L39" s="47"/>
      <c r="M39" s="49"/>
      <c r="N39" s="48">
        <v>43</v>
      </c>
      <c r="O39" s="49">
        <v>5</v>
      </c>
      <c r="P39" s="49">
        <v>259</v>
      </c>
      <c r="Q39" s="49">
        <v>733</v>
      </c>
      <c r="R39" s="49" t="s">
        <v>28</v>
      </c>
      <c r="S39" s="47"/>
      <c r="T39" s="49">
        <v>1040</v>
      </c>
      <c r="U39" s="48">
        <v>2647</v>
      </c>
      <c r="V39" s="96">
        <v>104</v>
      </c>
      <c r="W39" s="49"/>
      <c r="X39" s="49">
        <v>15</v>
      </c>
      <c r="Y39" s="49">
        <v>49</v>
      </c>
      <c r="Z39" s="49"/>
      <c r="AA39" s="49"/>
      <c r="AB39" s="49"/>
      <c r="AC39" s="47">
        <v>26</v>
      </c>
      <c r="AD39" s="47">
        <v>2841</v>
      </c>
      <c r="AE39" s="14">
        <f t="shared" si="0"/>
        <v>13600</v>
      </c>
    </row>
    <row r="40" spans="1:31" x14ac:dyDescent="0.4">
      <c r="A40" s="11"/>
      <c r="B40" s="101">
        <v>1985</v>
      </c>
      <c r="C40" s="48">
        <v>10</v>
      </c>
      <c r="D40" s="16">
        <v>1133</v>
      </c>
      <c r="E40" s="16">
        <v>10387</v>
      </c>
      <c r="F40" s="16">
        <v>191</v>
      </c>
      <c r="G40" s="14">
        <v>69</v>
      </c>
      <c r="H40" s="16">
        <v>11790</v>
      </c>
      <c r="I40" s="13">
        <v>12</v>
      </c>
      <c r="J40" s="16">
        <v>12</v>
      </c>
      <c r="K40" s="15"/>
      <c r="L40" s="14"/>
      <c r="M40" s="16"/>
      <c r="N40" s="15">
        <v>3</v>
      </c>
      <c r="O40" s="16">
        <v>29</v>
      </c>
      <c r="P40" s="16">
        <v>166</v>
      </c>
      <c r="Q40" s="16">
        <v>566</v>
      </c>
      <c r="R40" s="16">
        <v>61</v>
      </c>
      <c r="S40" s="14"/>
      <c r="T40" s="16">
        <v>825</v>
      </c>
      <c r="U40" s="15">
        <v>2990</v>
      </c>
      <c r="V40" s="17">
        <v>305</v>
      </c>
      <c r="W40" s="16">
        <v>4</v>
      </c>
      <c r="X40" s="16">
        <v>2</v>
      </c>
      <c r="Y40" s="16"/>
      <c r="Z40" s="16"/>
      <c r="AA40" s="16"/>
      <c r="AB40" s="16">
        <v>104</v>
      </c>
      <c r="AC40" s="14"/>
      <c r="AD40" s="14">
        <v>3405</v>
      </c>
      <c r="AE40" s="14">
        <f t="shared" si="0"/>
        <v>16032</v>
      </c>
    </row>
    <row r="41" spans="1:31" x14ac:dyDescent="0.4">
      <c r="A41" s="11"/>
      <c r="B41" s="101">
        <v>1986</v>
      </c>
      <c r="C41" s="48">
        <v>9</v>
      </c>
      <c r="D41" s="16">
        <v>1264</v>
      </c>
      <c r="E41" s="16">
        <v>9815</v>
      </c>
      <c r="F41" s="16">
        <v>123</v>
      </c>
      <c r="G41" s="14">
        <v>47</v>
      </c>
      <c r="H41" s="16">
        <v>11258</v>
      </c>
      <c r="I41" s="13">
        <v>18</v>
      </c>
      <c r="J41" s="16">
        <v>18</v>
      </c>
      <c r="K41" s="15"/>
      <c r="L41" s="14"/>
      <c r="M41" s="16"/>
      <c r="N41" s="15">
        <v>3</v>
      </c>
      <c r="O41" s="16">
        <v>1</v>
      </c>
      <c r="P41" s="16">
        <v>201</v>
      </c>
      <c r="Q41" s="16">
        <v>456</v>
      </c>
      <c r="R41" s="16">
        <v>6</v>
      </c>
      <c r="S41" s="14"/>
      <c r="T41" s="16">
        <v>667</v>
      </c>
      <c r="U41" s="15">
        <v>2069</v>
      </c>
      <c r="V41" s="17">
        <v>291</v>
      </c>
      <c r="W41" s="16">
        <v>4</v>
      </c>
      <c r="X41" s="16">
        <v>2</v>
      </c>
      <c r="Y41" s="16"/>
      <c r="Z41" s="16"/>
      <c r="AA41" s="16"/>
      <c r="AB41" s="16">
        <v>109</v>
      </c>
      <c r="AC41" s="14"/>
      <c r="AD41" s="14">
        <v>2475</v>
      </c>
      <c r="AE41" s="14">
        <f t="shared" si="0"/>
        <v>14418</v>
      </c>
    </row>
    <row r="42" spans="1:31" x14ac:dyDescent="0.4">
      <c r="A42" s="11"/>
      <c r="B42" s="101">
        <v>1987</v>
      </c>
      <c r="C42" s="48">
        <v>11</v>
      </c>
      <c r="D42" s="16">
        <v>1051</v>
      </c>
      <c r="E42" s="16">
        <v>10411</v>
      </c>
      <c r="F42" s="16">
        <v>87</v>
      </c>
      <c r="G42" s="14">
        <v>45</v>
      </c>
      <c r="H42" s="16">
        <v>11605</v>
      </c>
      <c r="I42" s="13">
        <v>50</v>
      </c>
      <c r="J42" s="16">
        <v>50</v>
      </c>
      <c r="K42" s="15"/>
      <c r="L42" s="14"/>
      <c r="M42" s="16"/>
      <c r="N42" s="15" t="s">
        <v>28</v>
      </c>
      <c r="O42" s="16" t="s">
        <v>28</v>
      </c>
      <c r="P42" s="16">
        <v>187</v>
      </c>
      <c r="Q42" s="16">
        <v>1331</v>
      </c>
      <c r="R42" s="16">
        <v>3</v>
      </c>
      <c r="S42" s="14"/>
      <c r="T42" s="16">
        <v>1521</v>
      </c>
      <c r="U42" s="15">
        <v>1529</v>
      </c>
      <c r="V42" s="17">
        <v>235</v>
      </c>
      <c r="W42" s="16">
        <v>4</v>
      </c>
      <c r="X42" s="16">
        <v>24</v>
      </c>
      <c r="Y42" s="16"/>
      <c r="Z42" s="16"/>
      <c r="AA42" s="16"/>
      <c r="AB42" s="16">
        <v>31</v>
      </c>
      <c r="AC42" s="14"/>
      <c r="AD42" s="14">
        <v>1823</v>
      </c>
      <c r="AE42" s="14">
        <f t="shared" si="0"/>
        <v>14999</v>
      </c>
    </row>
    <row r="43" spans="1:31" x14ac:dyDescent="0.4">
      <c r="A43" s="11"/>
      <c r="B43" s="101">
        <v>1988</v>
      </c>
      <c r="C43" s="48">
        <v>8</v>
      </c>
      <c r="D43" s="16">
        <v>1234</v>
      </c>
      <c r="E43" s="16">
        <v>9317</v>
      </c>
      <c r="F43" s="16">
        <v>173</v>
      </c>
      <c r="G43" s="14">
        <v>19</v>
      </c>
      <c r="H43" s="16">
        <v>10751</v>
      </c>
      <c r="I43" s="13">
        <v>27</v>
      </c>
      <c r="J43" s="16">
        <v>27</v>
      </c>
      <c r="K43" s="15"/>
      <c r="L43" s="14"/>
      <c r="M43" s="16"/>
      <c r="N43" s="15" t="s">
        <v>28</v>
      </c>
      <c r="O43" s="16">
        <v>1</v>
      </c>
      <c r="P43" s="16">
        <v>80</v>
      </c>
      <c r="Q43" s="16">
        <v>777</v>
      </c>
      <c r="R43" s="16">
        <v>183</v>
      </c>
      <c r="S43" s="14"/>
      <c r="T43" s="16">
        <v>1041</v>
      </c>
      <c r="U43" s="15">
        <v>1376</v>
      </c>
      <c r="V43" s="17">
        <v>198</v>
      </c>
      <c r="W43" s="16">
        <v>6</v>
      </c>
      <c r="X43" s="16">
        <v>24</v>
      </c>
      <c r="Y43" s="16"/>
      <c r="Z43" s="16"/>
      <c r="AA43" s="16"/>
      <c r="AB43" s="16">
        <v>64</v>
      </c>
      <c r="AC43" s="14"/>
      <c r="AD43" s="14">
        <v>1668</v>
      </c>
      <c r="AE43" s="14">
        <f t="shared" si="0"/>
        <v>13487</v>
      </c>
    </row>
    <row r="44" spans="1:31" x14ac:dyDescent="0.4">
      <c r="A44" s="11"/>
      <c r="B44" s="101">
        <v>1989</v>
      </c>
      <c r="C44" s="48">
        <v>10</v>
      </c>
      <c r="D44" s="16">
        <v>1596</v>
      </c>
      <c r="E44" s="16">
        <v>7492</v>
      </c>
      <c r="F44" s="16">
        <v>362</v>
      </c>
      <c r="G44" s="14">
        <v>21</v>
      </c>
      <c r="H44" s="16">
        <v>9481</v>
      </c>
      <c r="I44" s="13">
        <v>7</v>
      </c>
      <c r="J44" s="16">
        <v>7</v>
      </c>
      <c r="K44" s="15"/>
      <c r="L44" s="14"/>
      <c r="M44" s="16"/>
      <c r="N44" s="15">
        <v>3</v>
      </c>
      <c r="O44" s="16">
        <v>2</v>
      </c>
      <c r="P44" s="16">
        <v>61</v>
      </c>
      <c r="Q44" s="16">
        <v>1541</v>
      </c>
      <c r="R44" s="16">
        <v>35</v>
      </c>
      <c r="S44" s="14"/>
      <c r="T44" s="16">
        <v>1642</v>
      </c>
      <c r="U44" s="15">
        <v>1243</v>
      </c>
      <c r="V44" s="17">
        <v>62</v>
      </c>
      <c r="W44" s="16">
        <v>7</v>
      </c>
      <c r="X44" s="16">
        <v>218</v>
      </c>
      <c r="Y44" s="16"/>
      <c r="Z44" s="16"/>
      <c r="AA44" s="16"/>
      <c r="AB44" s="16">
        <v>56</v>
      </c>
      <c r="AC44" s="14"/>
      <c r="AD44" s="14">
        <v>1586</v>
      </c>
      <c r="AE44" s="14">
        <f t="shared" si="0"/>
        <v>12716</v>
      </c>
    </row>
    <row r="45" spans="1:31" x14ac:dyDescent="0.4">
      <c r="A45" s="11"/>
      <c r="B45" s="101">
        <v>1990</v>
      </c>
      <c r="C45" s="48">
        <v>4</v>
      </c>
      <c r="D45" s="16">
        <v>1074</v>
      </c>
      <c r="E45" s="16">
        <v>6598</v>
      </c>
      <c r="F45" s="16">
        <v>128</v>
      </c>
      <c r="G45" s="14">
        <v>13</v>
      </c>
      <c r="H45" s="16">
        <v>7817</v>
      </c>
      <c r="I45" s="13">
        <v>46</v>
      </c>
      <c r="J45" s="16">
        <v>46</v>
      </c>
      <c r="K45" s="15"/>
      <c r="L45" s="14" t="s">
        <v>27</v>
      </c>
      <c r="M45" s="16" t="s">
        <v>27</v>
      </c>
      <c r="N45" s="15">
        <v>4</v>
      </c>
      <c r="O45" s="16">
        <v>2</v>
      </c>
      <c r="P45" s="16">
        <v>118</v>
      </c>
      <c r="Q45" s="16">
        <v>1452</v>
      </c>
      <c r="R45" s="16">
        <v>88</v>
      </c>
      <c r="S45" s="14"/>
      <c r="T45" s="16">
        <v>1664</v>
      </c>
      <c r="U45" s="15">
        <v>1131</v>
      </c>
      <c r="V45" s="17">
        <v>64</v>
      </c>
      <c r="W45" s="16">
        <v>5</v>
      </c>
      <c r="X45" s="16">
        <v>2437</v>
      </c>
      <c r="Y45" s="16"/>
      <c r="Z45" s="16"/>
      <c r="AA45" s="16"/>
      <c r="AB45" s="16">
        <v>43</v>
      </c>
      <c r="AC45" s="14"/>
      <c r="AD45" s="14">
        <v>3680</v>
      </c>
      <c r="AE45" s="14">
        <f>AD45+T45+J45+H45</f>
        <v>13207</v>
      </c>
    </row>
    <row r="46" spans="1:31" x14ac:dyDescent="0.4">
      <c r="A46" s="11"/>
      <c r="B46" s="101">
        <v>1991</v>
      </c>
      <c r="C46" s="48">
        <v>5</v>
      </c>
      <c r="D46" s="16">
        <v>498</v>
      </c>
      <c r="E46" s="16">
        <v>5690</v>
      </c>
      <c r="F46" s="16">
        <v>153</v>
      </c>
      <c r="G46" s="14">
        <v>20</v>
      </c>
      <c r="H46" s="16">
        <v>6366</v>
      </c>
      <c r="I46" s="13">
        <v>37</v>
      </c>
      <c r="J46" s="16">
        <v>37</v>
      </c>
      <c r="K46" s="15"/>
      <c r="L46" s="14" t="s">
        <v>27</v>
      </c>
      <c r="M46" s="16" t="s">
        <v>27</v>
      </c>
      <c r="N46" s="15">
        <v>4</v>
      </c>
      <c r="O46" s="16">
        <v>2</v>
      </c>
      <c r="P46" s="16">
        <v>205</v>
      </c>
      <c r="Q46" s="16">
        <v>1430</v>
      </c>
      <c r="R46" s="16">
        <v>56</v>
      </c>
      <c r="S46" s="14"/>
      <c r="T46" s="16">
        <v>1697</v>
      </c>
      <c r="U46" s="15">
        <v>944</v>
      </c>
      <c r="V46" s="17">
        <v>20</v>
      </c>
      <c r="W46" s="16">
        <v>6</v>
      </c>
      <c r="X46" s="16">
        <v>4535</v>
      </c>
      <c r="Y46" s="16"/>
      <c r="Z46" s="16"/>
      <c r="AA46" s="16"/>
      <c r="AB46" s="16">
        <v>44</v>
      </c>
      <c r="AC46" s="14"/>
      <c r="AD46" s="14">
        <v>5549</v>
      </c>
      <c r="AE46" s="14">
        <f t="shared" ref="AE46:AE54" si="1">AD46+T46+J46+H46</f>
        <v>13649</v>
      </c>
    </row>
    <row r="47" spans="1:31" x14ac:dyDescent="0.4">
      <c r="A47" s="11"/>
      <c r="B47" s="101">
        <v>1992</v>
      </c>
      <c r="C47" s="48">
        <v>6</v>
      </c>
      <c r="D47" s="16">
        <v>887</v>
      </c>
      <c r="E47" s="16">
        <v>8505</v>
      </c>
      <c r="F47" s="16">
        <v>381</v>
      </c>
      <c r="G47" s="14">
        <v>16</v>
      </c>
      <c r="H47" s="16">
        <v>9795</v>
      </c>
      <c r="I47" s="13">
        <v>32</v>
      </c>
      <c r="J47" s="16">
        <v>32</v>
      </c>
      <c r="K47" s="15"/>
      <c r="L47" s="14" t="s">
        <v>27</v>
      </c>
      <c r="M47" s="16" t="s">
        <v>27</v>
      </c>
      <c r="N47" s="15">
        <v>12</v>
      </c>
      <c r="O47" s="16">
        <v>1</v>
      </c>
      <c r="P47" s="16">
        <v>287</v>
      </c>
      <c r="Q47" s="16">
        <v>1494</v>
      </c>
      <c r="R47" s="16">
        <v>33</v>
      </c>
      <c r="S47" s="14"/>
      <c r="T47" s="16">
        <v>1827</v>
      </c>
      <c r="U47" s="15">
        <v>1356</v>
      </c>
      <c r="V47" s="17">
        <v>75</v>
      </c>
      <c r="W47" s="16">
        <v>1</v>
      </c>
      <c r="X47" s="16">
        <v>5762</v>
      </c>
      <c r="Y47" s="16"/>
      <c r="Z47" s="16"/>
      <c r="AA47" s="16"/>
      <c r="AB47" s="16">
        <v>47</v>
      </c>
      <c r="AC47" s="14"/>
      <c r="AD47" s="14">
        <v>7241</v>
      </c>
      <c r="AE47" s="14">
        <f t="shared" si="1"/>
        <v>18895</v>
      </c>
    </row>
    <row r="48" spans="1:31" x14ac:dyDescent="0.4">
      <c r="A48" s="11"/>
      <c r="B48" s="101">
        <v>1993</v>
      </c>
      <c r="C48" s="48">
        <v>4</v>
      </c>
      <c r="D48" s="16">
        <v>292</v>
      </c>
      <c r="E48" s="16">
        <v>9777</v>
      </c>
      <c r="F48" s="16">
        <v>309</v>
      </c>
      <c r="G48" s="14">
        <v>44</v>
      </c>
      <c r="H48" s="16">
        <v>10426</v>
      </c>
      <c r="I48" s="13">
        <v>27</v>
      </c>
      <c r="J48" s="16">
        <v>27</v>
      </c>
      <c r="K48" s="15"/>
      <c r="L48" s="14" t="s">
        <v>27</v>
      </c>
      <c r="M48" s="16" t="s">
        <v>27</v>
      </c>
      <c r="N48" s="15">
        <v>13</v>
      </c>
      <c r="O48" s="16">
        <v>3</v>
      </c>
      <c r="P48" s="16">
        <v>194</v>
      </c>
      <c r="Q48" s="16">
        <v>1228</v>
      </c>
      <c r="R48" s="16">
        <v>100</v>
      </c>
      <c r="S48" s="14"/>
      <c r="T48" s="16">
        <v>1538</v>
      </c>
      <c r="U48" s="15">
        <v>1412</v>
      </c>
      <c r="V48" s="17">
        <v>168</v>
      </c>
      <c r="W48" s="16">
        <v>4</v>
      </c>
      <c r="X48" s="16">
        <v>5936</v>
      </c>
      <c r="Y48" s="16"/>
      <c r="Z48" s="16"/>
      <c r="AA48" s="16"/>
      <c r="AB48" s="16">
        <v>161</v>
      </c>
      <c r="AC48" s="14"/>
      <c r="AD48" s="14">
        <v>7681</v>
      </c>
      <c r="AE48" s="14">
        <f t="shared" si="1"/>
        <v>19672</v>
      </c>
    </row>
    <row r="49" spans="1:31" x14ac:dyDescent="0.4">
      <c r="A49" s="11"/>
      <c r="B49" s="101">
        <v>1994</v>
      </c>
      <c r="C49" s="48">
        <v>4</v>
      </c>
      <c r="D49" s="16">
        <v>421</v>
      </c>
      <c r="E49" s="16">
        <v>8723</v>
      </c>
      <c r="F49" s="16">
        <v>308</v>
      </c>
      <c r="G49" s="14">
        <v>37</v>
      </c>
      <c r="H49" s="16">
        <v>9493</v>
      </c>
      <c r="I49" s="13">
        <v>4</v>
      </c>
      <c r="J49" s="16">
        <v>4</v>
      </c>
      <c r="K49" s="15"/>
      <c r="L49" s="14" t="s">
        <v>27</v>
      </c>
      <c r="M49" s="16" t="s">
        <v>27</v>
      </c>
      <c r="N49" s="15">
        <v>12</v>
      </c>
      <c r="O49" s="16">
        <v>3</v>
      </c>
      <c r="P49" s="16">
        <v>211</v>
      </c>
      <c r="Q49" s="16">
        <v>1155</v>
      </c>
      <c r="R49" s="16">
        <v>9</v>
      </c>
      <c r="S49" s="14"/>
      <c r="T49" s="16">
        <v>1390</v>
      </c>
      <c r="U49" s="15">
        <v>792</v>
      </c>
      <c r="V49" s="17">
        <v>157</v>
      </c>
      <c r="W49" s="16">
        <v>4</v>
      </c>
      <c r="X49" s="16">
        <v>3807</v>
      </c>
      <c r="Y49" s="16"/>
      <c r="Z49" s="16"/>
      <c r="AA49" s="16"/>
      <c r="AB49" s="16">
        <v>24</v>
      </c>
      <c r="AC49" s="14"/>
      <c r="AD49" s="14">
        <v>4784</v>
      </c>
      <c r="AE49" s="14">
        <f t="shared" si="1"/>
        <v>15671</v>
      </c>
    </row>
    <row r="50" spans="1:31" x14ac:dyDescent="0.4">
      <c r="A50" s="11"/>
      <c r="B50" s="101">
        <v>1995</v>
      </c>
      <c r="C50" s="48">
        <v>7</v>
      </c>
      <c r="D50" s="16">
        <v>561</v>
      </c>
      <c r="E50" s="16">
        <v>7809</v>
      </c>
      <c r="F50" s="16">
        <v>423</v>
      </c>
      <c r="G50" s="14">
        <v>34</v>
      </c>
      <c r="H50" s="16">
        <v>8834</v>
      </c>
      <c r="I50" s="13">
        <v>9</v>
      </c>
      <c r="J50" s="16">
        <v>9</v>
      </c>
      <c r="K50" s="15"/>
      <c r="L50" s="14" t="s">
        <v>27</v>
      </c>
      <c r="M50" s="16" t="s">
        <v>27</v>
      </c>
      <c r="N50" s="15">
        <v>6</v>
      </c>
      <c r="O50" s="16">
        <v>2</v>
      </c>
      <c r="P50" s="16">
        <v>14</v>
      </c>
      <c r="Q50" s="16">
        <v>1185</v>
      </c>
      <c r="R50" s="16">
        <v>203</v>
      </c>
      <c r="S50" s="14"/>
      <c r="T50" s="16">
        <v>1410</v>
      </c>
      <c r="U50" s="15">
        <v>771</v>
      </c>
      <c r="V50" s="17">
        <v>97</v>
      </c>
      <c r="W50" s="16">
        <v>6</v>
      </c>
      <c r="X50" s="16">
        <v>2981</v>
      </c>
      <c r="Y50" s="16"/>
      <c r="Z50" s="16"/>
      <c r="AA50" s="16"/>
      <c r="AB50" s="16">
        <v>29</v>
      </c>
      <c r="AC50" s="14"/>
      <c r="AD50" s="14">
        <v>3884</v>
      </c>
      <c r="AE50" s="14">
        <f t="shared" si="1"/>
        <v>14137</v>
      </c>
    </row>
    <row r="51" spans="1:31" x14ac:dyDescent="0.4">
      <c r="A51" s="11"/>
      <c r="B51" s="101">
        <v>1996</v>
      </c>
      <c r="C51" s="48">
        <v>4</v>
      </c>
      <c r="D51" s="16">
        <v>428</v>
      </c>
      <c r="E51" s="16">
        <v>7983</v>
      </c>
      <c r="F51" s="16">
        <v>597</v>
      </c>
      <c r="G51" s="14">
        <v>45</v>
      </c>
      <c r="H51" s="16">
        <v>9057</v>
      </c>
      <c r="I51" s="13">
        <v>15</v>
      </c>
      <c r="J51" s="16">
        <v>15</v>
      </c>
      <c r="K51" s="15"/>
      <c r="L51" s="14" t="s">
        <v>27</v>
      </c>
      <c r="M51" s="16" t="s">
        <v>27</v>
      </c>
      <c r="N51" s="15">
        <v>10</v>
      </c>
      <c r="O51" s="16">
        <v>2</v>
      </c>
      <c r="P51" s="16">
        <v>19</v>
      </c>
      <c r="Q51" s="16">
        <v>710</v>
      </c>
      <c r="R51" s="16">
        <v>1</v>
      </c>
      <c r="S51" s="14" t="s">
        <v>28</v>
      </c>
      <c r="T51" s="16">
        <v>742</v>
      </c>
      <c r="U51" s="15">
        <v>761</v>
      </c>
      <c r="V51" s="17">
        <v>81</v>
      </c>
      <c r="W51" s="16">
        <v>5</v>
      </c>
      <c r="X51" s="16">
        <v>2848</v>
      </c>
      <c r="Y51" s="16"/>
      <c r="Z51" s="16"/>
      <c r="AA51" s="16"/>
      <c r="AB51" s="16">
        <v>15</v>
      </c>
      <c r="AC51" s="14"/>
      <c r="AD51" s="14">
        <v>3710</v>
      </c>
      <c r="AE51" s="14">
        <f t="shared" si="1"/>
        <v>13524</v>
      </c>
    </row>
    <row r="52" spans="1:31" x14ac:dyDescent="0.4">
      <c r="A52" s="11"/>
      <c r="B52" s="101">
        <v>1997</v>
      </c>
      <c r="C52" s="48">
        <v>5</v>
      </c>
      <c r="D52" s="16">
        <v>365</v>
      </c>
      <c r="E52" s="16">
        <v>8216</v>
      </c>
      <c r="F52" s="16">
        <v>346</v>
      </c>
      <c r="G52" s="14">
        <v>62</v>
      </c>
      <c r="H52" s="16">
        <v>8994</v>
      </c>
      <c r="I52" s="13">
        <v>99</v>
      </c>
      <c r="J52" s="16">
        <v>99</v>
      </c>
      <c r="K52" s="15"/>
      <c r="L52" s="14" t="s">
        <v>27</v>
      </c>
      <c r="M52" s="16" t="s">
        <v>27</v>
      </c>
      <c r="N52" s="15">
        <v>8</v>
      </c>
      <c r="O52" s="16">
        <v>1</v>
      </c>
      <c r="P52" s="16">
        <v>27</v>
      </c>
      <c r="Q52" s="16">
        <v>1397</v>
      </c>
      <c r="R52" s="16">
        <v>1</v>
      </c>
      <c r="S52" s="14" t="s">
        <v>28</v>
      </c>
      <c r="T52" s="16">
        <v>1434</v>
      </c>
      <c r="U52" s="15">
        <v>708</v>
      </c>
      <c r="V52" s="17">
        <v>84</v>
      </c>
      <c r="W52" s="16">
        <v>7</v>
      </c>
      <c r="X52" s="16">
        <v>3393</v>
      </c>
      <c r="Y52" s="16"/>
      <c r="Z52" s="16"/>
      <c r="AA52" s="16"/>
      <c r="AB52" s="16">
        <v>11</v>
      </c>
      <c r="AC52" s="14"/>
      <c r="AD52" s="14">
        <v>4203</v>
      </c>
      <c r="AE52" s="14">
        <f t="shared" si="1"/>
        <v>14730</v>
      </c>
    </row>
    <row r="53" spans="1:31" x14ac:dyDescent="0.4">
      <c r="A53" s="11"/>
      <c r="B53" s="101">
        <v>1998</v>
      </c>
      <c r="C53" s="48">
        <v>2</v>
      </c>
      <c r="D53" s="16">
        <v>471</v>
      </c>
      <c r="E53" s="16">
        <v>7423</v>
      </c>
      <c r="F53" s="16">
        <v>476</v>
      </c>
      <c r="G53" s="14">
        <v>68</v>
      </c>
      <c r="H53" s="16">
        <v>8440</v>
      </c>
      <c r="I53" s="13">
        <v>153</v>
      </c>
      <c r="J53" s="16">
        <v>153</v>
      </c>
      <c r="K53" s="15"/>
      <c r="L53" s="14" t="s">
        <v>27</v>
      </c>
      <c r="M53" s="16" t="s">
        <v>27</v>
      </c>
      <c r="N53" s="15">
        <v>15</v>
      </c>
      <c r="O53" s="16">
        <v>9</v>
      </c>
      <c r="P53" s="16">
        <v>17</v>
      </c>
      <c r="Q53" s="16">
        <v>1198</v>
      </c>
      <c r="R53" s="16" t="s">
        <v>28</v>
      </c>
      <c r="S53" s="14" t="s">
        <v>28</v>
      </c>
      <c r="T53" s="16">
        <v>1239</v>
      </c>
      <c r="U53" s="15">
        <v>931</v>
      </c>
      <c r="V53" s="17">
        <v>48</v>
      </c>
      <c r="W53" s="16">
        <v>7</v>
      </c>
      <c r="X53" s="16">
        <v>3681</v>
      </c>
      <c r="Y53" s="16"/>
      <c r="Z53" s="16"/>
      <c r="AA53" s="16"/>
      <c r="AB53" s="16">
        <v>19</v>
      </c>
      <c r="AC53" s="14"/>
      <c r="AD53" s="14">
        <v>4686</v>
      </c>
      <c r="AE53" s="14">
        <f t="shared" si="1"/>
        <v>14518</v>
      </c>
    </row>
    <row r="54" spans="1:31" x14ac:dyDescent="0.4">
      <c r="A54" s="11"/>
      <c r="B54" s="101">
        <v>1999</v>
      </c>
      <c r="C54" s="48">
        <v>5</v>
      </c>
      <c r="D54" s="16">
        <v>724</v>
      </c>
      <c r="E54" s="16">
        <v>6606</v>
      </c>
      <c r="F54" s="16">
        <v>416</v>
      </c>
      <c r="G54" s="14">
        <v>47</v>
      </c>
      <c r="H54" s="16">
        <v>7798</v>
      </c>
      <c r="I54" s="13">
        <v>131</v>
      </c>
      <c r="J54" s="16">
        <v>131</v>
      </c>
      <c r="K54" s="15"/>
      <c r="L54" s="14" t="s">
        <v>27</v>
      </c>
      <c r="M54" s="16" t="s">
        <v>27</v>
      </c>
      <c r="N54" s="15">
        <v>5</v>
      </c>
      <c r="O54" s="16">
        <v>5</v>
      </c>
      <c r="P54" s="16">
        <v>51</v>
      </c>
      <c r="Q54" s="16">
        <v>1455</v>
      </c>
      <c r="R54" s="16" t="s">
        <v>29</v>
      </c>
      <c r="S54" s="14" t="s">
        <v>28</v>
      </c>
      <c r="T54" s="16">
        <v>1516</v>
      </c>
      <c r="U54" s="15">
        <v>606</v>
      </c>
      <c r="V54" s="17">
        <v>81</v>
      </c>
      <c r="W54" s="16">
        <v>9</v>
      </c>
      <c r="X54" s="16">
        <v>4329</v>
      </c>
      <c r="Y54" s="16"/>
      <c r="Z54" s="16"/>
      <c r="AA54" s="16"/>
      <c r="AB54" s="16">
        <v>27</v>
      </c>
      <c r="AC54" s="14"/>
      <c r="AD54" s="14">
        <v>5052</v>
      </c>
      <c r="AE54" s="14">
        <f t="shared" si="1"/>
        <v>14497</v>
      </c>
    </row>
    <row r="55" spans="1:31" x14ac:dyDescent="0.4">
      <c r="A55" s="11"/>
      <c r="B55" s="101">
        <v>2000</v>
      </c>
      <c r="C55" s="48">
        <v>5</v>
      </c>
      <c r="D55" s="16">
        <v>808</v>
      </c>
      <c r="E55" s="16">
        <v>7301</v>
      </c>
      <c r="F55" s="16">
        <v>497</v>
      </c>
      <c r="G55" s="14">
        <v>49</v>
      </c>
      <c r="H55" s="16">
        <v>8660</v>
      </c>
      <c r="I55" s="13">
        <v>202</v>
      </c>
      <c r="J55" s="16">
        <v>202</v>
      </c>
      <c r="K55" s="15">
        <v>602</v>
      </c>
      <c r="L55" s="14" t="s">
        <v>27</v>
      </c>
      <c r="M55" s="16">
        <v>602</v>
      </c>
      <c r="N55" s="15">
        <v>5</v>
      </c>
      <c r="O55" s="16">
        <v>6</v>
      </c>
      <c r="P55" s="16">
        <v>74</v>
      </c>
      <c r="Q55" s="16">
        <v>3716</v>
      </c>
      <c r="R55" s="16" t="s">
        <v>28</v>
      </c>
      <c r="S55" s="14" t="s">
        <v>28</v>
      </c>
      <c r="T55" s="16">
        <v>3801</v>
      </c>
      <c r="U55" s="15">
        <v>649</v>
      </c>
      <c r="V55" s="17">
        <v>90</v>
      </c>
      <c r="W55" s="16"/>
      <c r="X55" s="16">
        <v>4834</v>
      </c>
      <c r="Y55" s="16"/>
      <c r="Z55" s="16"/>
      <c r="AA55" s="16"/>
      <c r="AB55" s="16">
        <v>33</v>
      </c>
      <c r="AC55" s="14"/>
      <c r="AD55" s="14">
        <v>5606</v>
      </c>
      <c r="AE55" s="14">
        <f t="shared" si="0"/>
        <v>18871</v>
      </c>
    </row>
    <row r="56" spans="1:31" x14ac:dyDescent="0.4">
      <c r="A56" s="11"/>
      <c r="B56" s="101">
        <v>2001</v>
      </c>
      <c r="C56" s="48">
        <v>15</v>
      </c>
      <c r="D56" s="16">
        <v>732</v>
      </c>
      <c r="E56" s="16">
        <v>7840</v>
      </c>
      <c r="F56" s="16">
        <v>230</v>
      </c>
      <c r="G56" s="14">
        <v>30</v>
      </c>
      <c r="H56" s="16">
        <v>8847</v>
      </c>
      <c r="I56" s="13">
        <v>438</v>
      </c>
      <c r="J56" s="16">
        <v>438</v>
      </c>
      <c r="K56" s="15">
        <v>516</v>
      </c>
      <c r="L56" s="14" t="s">
        <v>27</v>
      </c>
      <c r="M56" s="16">
        <v>516</v>
      </c>
      <c r="N56" s="15">
        <v>8</v>
      </c>
      <c r="O56" s="16">
        <v>18</v>
      </c>
      <c r="P56" s="16">
        <v>64</v>
      </c>
      <c r="Q56" s="16">
        <v>4853</v>
      </c>
      <c r="R56" s="16" t="s">
        <v>28</v>
      </c>
      <c r="S56" s="14" t="s">
        <v>28</v>
      </c>
      <c r="T56" s="16">
        <v>4943</v>
      </c>
      <c r="U56" s="15">
        <v>375</v>
      </c>
      <c r="V56" s="17">
        <v>52</v>
      </c>
      <c r="W56" s="16"/>
      <c r="X56" s="16">
        <v>1969</v>
      </c>
      <c r="Y56" s="16"/>
      <c r="Z56" s="16"/>
      <c r="AA56" s="16"/>
      <c r="AB56" s="16">
        <v>19</v>
      </c>
      <c r="AC56" s="14"/>
      <c r="AD56" s="14">
        <v>2415</v>
      </c>
      <c r="AE56" s="14">
        <f t="shared" si="0"/>
        <v>17159</v>
      </c>
    </row>
    <row r="57" spans="1:31" x14ac:dyDescent="0.4">
      <c r="A57" s="11"/>
      <c r="B57" s="101">
        <v>2002</v>
      </c>
      <c r="C57" s="48">
        <v>11</v>
      </c>
      <c r="D57" s="16">
        <v>1164</v>
      </c>
      <c r="E57" s="16">
        <v>7195</v>
      </c>
      <c r="F57" s="16">
        <v>201</v>
      </c>
      <c r="G57" s="14">
        <v>29</v>
      </c>
      <c r="H57" s="16">
        <v>8600</v>
      </c>
      <c r="I57" s="13">
        <v>438</v>
      </c>
      <c r="J57" s="16">
        <v>438</v>
      </c>
      <c r="K57" s="15">
        <v>215</v>
      </c>
      <c r="L57" s="14" t="s">
        <v>27</v>
      </c>
      <c r="M57" s="16">
        <v>215</v>
      </c>
      <c r="N57" s="15">
        <v>16</v>
      </c>
      <c r="O57" s="16">
        <v>8</v>
      </c>
      <c r="P57" s="16">
        <v>1</v>
      </c>
      <c r="Q57" s="16">
        <v>5400</v>
      </c>
      <c r="R57" s="16">
        <v>1</v>
      </c>
      <c r="S57" s="14" t="s">
        <v>28</v>
      </c>
      <c r="T57" s="16">
        <v>5426</v>
      </c>
      <c r="U57" s="15">
        <v>302</v>
      </c>
      <c r="V57" s="17">
        <v>90</v>
      </c>
      <c r="W57" s="16"/>
      <c r="X57" s="16">
        <v>1524</v>
      </c>
      <c r="Y57" s="16"/>
      <c r="Z57" s="16"/>
      <c r="AA57" s="16"/>
      <c r="AB57" s="16">
        <v>3</v>
      </c>
      <c r="AC57" s="14"/>
      <c r="AD57" s="14">
        <v>1919</v>
      </c>
      <c r="AE57" s="14">
        <f t="shared" si="0"/>
        <v>16598</v>
      </c>
    </row>
    <row r="58" spans="1:31" x14ac:dyDescent="0.4">
      <c r="A58" s="11"/>
      <c r="B58" s="101">
        <v>2003</v>
      </c>
      <c r="C58" s="48">
        <v>4</v>
      </c>
      <c r="D58" s="16">
        <v>1198</v>
      </c>
      <c r="E58" s="16">
        <v>6439</v>
      </c>
      <c r="F58" s="16">
        <v>149</v>
      </c>
      <c r="G58" s="14">
        <v>28</v>
      </c>
      <c r="H58" s="16">
        <v>7818</v>
      </c>
      <c r="I58" s="13">
        <v>380</v>
      </c>
      <c r="J58" s="16">
        <v>380</v>
      </c>
      <c r="K58" s="15">
        <v>237</v>
      </c>
      <c r="L58" s="14" t="s">
        <v>27</v>
      </c>
      <c r="M58" s="16">
        <v>237</v>
      </c>
      <c r="N58" s="15">
        <v>8</v>
      </c>
      <c r="O58" s="16">
        <v>3</v>
      </c>
      <c r="P58" s="16" t="s">
        <v>28</v>
      </c>
      <c r="Q58" s="16">
        <v>4771</v>
      </c>
      <c r="R58" s="16" t="s">
        <v>28</v>
      </c>
      <c r="S58" s="14" t="s">
        <v>28</v>
      </c>
      <c r="T58" s="16">
        <v>4782</v>
      </c>
      <c r="U58" s="15">
        <v>216</v>
      </c>
      <c r="V58" s="17">
        <v>107</v>
      </c>
      <c r="W58" s="16">
        <v>10</v>
      </c>
      <c r="X58" s="16">
        <v>1958</v>
      </c>
      <c r="Y58" s="16"/>
      <c r="Z58" s="16"/>
      <c r="AA58" s="16"/>
      <c r="AB58" s="16">
        <v>11</v>
      </c>
      <c r="AC58" s="14"/>
      <c r="AD58" s="14">
        <v>2302</v>
      </c>
      <c r="AE58" s="14">
        <f t="shared" si="0"/>
        <v>15519</v>
      </c>
    </row>
    <row r="59" spans="1:31" x14ac:dyDescent="0.4">
      <c r="A59" s="11"/>
      <c r="B59" s="101">
        <v>2004</v>
      </c>
      <c r="C59" s="48">
        <v>4</v>
      </c>
      <c r="D59" s="16">
        <v>1062</v>
      </c>
      <c r="E59" s="16">
        <v>6904</v>
      </c>
      <c r="F59" s="16">
        <v>229</v>
      </c>
      <c r="G59" s="14">
        <v>30</v>
      </c>
      <c r="H59" s="16">
        <v>8229</v>
      </c>
      <c r="I59" s="13">
        <v>410</v>
      </c>
      <c r="J59" s="16">
        <v>410</v>
      </c>
      <c r="K59" s="15">
        <v>268</v>
      </c>
      <c r="L59" s="14" t="s">
        <v>27</v>
      </c>
      <c r="M59" s="16">
        <v>268</v>
      </c>
      <c r="N59" s="15">
        <v>7</v>
      </c>
      <c r="O59" s="16">
        <v>6</v>
      </c>
      <c r="P59" s="16">
        <v>1</v>
      </c>
      <c r="Q59" s="16">
        <v>4248</v>
      </c>
      <c r="R59" s="16">
        <v>2</v>
      </c>
      <c r="S59" s="14" t="s">
        <v>28</v>
      </c>
      <c r="T59" s="16">
        <v>4264</v>
      </c>
      <c r="U59" s="15">
        <v>182</v>
      </c>
      <c r="V59" s="17">
        <v>69</v>
      </c>
      <c r="W59" s="16">
        <v>7</v>
      </c>
      <c r="X59" s="16">
        <v>1185</v>
      </c>
      <c r="Y59" s="16"/>
      <c r="Z59" s="16"/>
      <c r="AA59" s="16"/>
      <c r="AB59" s="16">
        <v>44</v>
      </c>
      <c r="AC59" s="14"/>
      <c r="AD59" s="14">
        <v>1487</v>
      </c>
      <c r="AE59" s="14">
        <f t="shared" si="0"/>
        <v>14658</v>
      </c>
    </row>
    <row r="60" spans="1:31" x14ac:dyDescent="0.4">
      <c r="A60" s="11"/>
      <c r="B60" s="101">
        <v>2005</v>
      </c>
      <c r="C60" s="48">
        <v>3</v>
      </c>
      <c r="D60" s="16">
        <v>956</v>
      </c>
      <c r="E60" s="16">
        <v>6653</v>
      </c>
      <c r="F60" s="16">
        <v>187</v>
      </c>
      <c r="G60" s="14">
        <v>337</v>
      </c>
      <c r="H60" s="16">
        <v>8136</v>
      </c>
      <c r="I60" s="13">
        <v>403</v>
      </c>
      <c r="J60" s="16">
        <v>403</v>
      </c>
      <c r="K60" s="15">
        <v>234</v>
      </c>
      <c r="L60" s="14" t="s">
        <v>27</v>
      </c>
      <c r="M60" s="16">
        <v>234</v>
      </c>
      <c r="N60" s="15">
        <v>5</v>
      </c>
      <c r="O60" s="16">
        <v>3</v>
      </c>
      <c r="P60" s="16">
        <v>16</v>
      </c>
      <c r="Q60" s="16">
        <v>3964</v>
      </c>
      <c r="R60" s="16">
        <v>2</v>
      </c>
      <c r="S60" s="14" t="s">
        <v>28</v>
      </c>
      <c r="T60" s="16">
        <v>3990</v>
      </c>
      <c r="U60" s="15">
        <v>220</v>
      </c>
      <c r="V60" s="17">
        <v>77</v>
      </c>
      <c r="W60" s="16">
        <v>5</v>
      </c>
      <c r="X60" s="16">
        <v>1622</v>
      </c>
      <c r="Y60" s="16"/>
      <c r="Z60" s="16"/>
      <c r="AA60" s="16"/>
      <c r="AB60" s="16">
        <v>5</v>
      </c>
      <c r="AC60" s="14"/>
      <c r="AD60" s="14">
        <v>1929</v>
      </c>
      <c r="AE60" s="14">
        <f t="shared" si="0"/>
        <v>14692</v>
      </c>
    </row>
    <row r="61" spans="1:31" x14ac:dyDescent="0.4">
      <c r="A61" s="11"/>
      <c r="B61" s="101">
        <v>2006</v>
      </c>
      <c r="C61" s="48">
        <v>5</v>
      </c>
      <c r="D61" s="16">
        <v>796</v>
      </c>
      <c r="E61" s="16">
        <v>7690</v>
      </c>
      <c r="F61" s="16">
        <v>244</v>
      </c>
      <c r="G61" s="14">
        <v>343</v>
      </c>
      <c r="H61" s="16">
        <v>9078</v>
      </c>
      <c r="I61" s="13">
        <v>465</v>
      </c>
      <c r="J61" s="16">
        <v>465</v>
      </c>
      <c r="K61" s="15">
        <v>328</v>
      </c>
      <c r="L61" s="14" t="s">
        <v>27</v>
      </c>
      <c r="M61" s="16">
        <v>328</v>
      </c>
      <c r="N61" s="15">
        <v>7</v>
      </c>
      <c r="O61" s="16">
        <v>2</v>
      </c>
      <c r="P61" s="16">
        <v>49</v>
      </c>
      <c r="Q61" s="16">
        <v>4382</v>
      </c>
      <c r="R61" s="16">
        <v>3</v>
      </c>
      <c r="S61" s="14" t="s">
        <v>28</v>
      </c>
      <c r="T61" s="16">
        <v>4443</v>
      </c>
      <c r="U61" s="15">
        <v>443</v>
      </c>
      <c r="V61" s="17">
        <v>71</v>
      </c>
      <c r="W61" s="16">
        <v>4</v>
      </c>
      <c r="X61" s="16">
        <v>1211</v>
      </c>
      <c r="Y61" s="16"/>
      <c r="Z61" s="16"/>
      <c r="AA61" s="16"/>
      <c r="AB61" s="16">
        <v>5</v>
      </c>
      <c r="AC61" s="14"/>
      <c r="AD61" s="14">
        <v>1734</v>
      </c>
      <c r="AE61" s="14">
        <f t="shared" si="0"/>
        <v>16048</v>
      </c>
    </row>
    <row r="62" spans="1:31" x14ac:dyDescent="0.4">
      <c r="A62" s="11"/>
      <c r="B62" s="101">
        <v>2007</v>
      </c>
      <c r="C62" s="48">
        <v>2</v>
      </c>
      <c r="D62" s="16">
        <v>829</v>
      </c>
      <c r="E62" s="16">
        <v>8125</v>
      </c>
      <c r="F62" s="16">
        <v>122</v>
      </c>
      <c r="G62" s="14">
        <v>368</v>
      </c>
      <c r="H62" s="16">
        <v>9446</v>
      </c>
      <c r="I62" s="13">
        <v>453</v>
      </c>
      <c r="J62" s="16">
        <v>453</v>
      </c>
      <c r="K62" s="15">
        <v>172</v>
      </c>
      <c r="L62" s="14" t="s">
        <v>27</v>
      </c>
      <c r="M62" s="16">
        <v>172</v>
      </c>
      <c r="N62" s="15">
        <v>2</v>
      </c>
      <c r="O62" s="16">
        <v>2</v>
      </c>
      <c r="P62" s="16">
        <v>20</v>
      </c>
      <c r="Q62" s="16">
        <v>4099</v>
      </c>
      <c r="R62" s="16">
        <v>2</v>
      </c>
      <c r="S62" s="14" t="s">
        <v>28</v>
      </c>
      <c r="T62" s="16">
        <v>4125</v>
      </c>
      <c r="U62" s="15">
        <v>490</v>
      </c>
      <c r="V62" s="17">
        <v>59</v>
      </c>
      <c r="W62" s="16">
        <v>5</v>
      </c>
      <c r="X62" s="16">
        <v>1735</v>
      </c>
      <c r="Y62" s="16"/>
      <c r="Z62" s="16">
        <v>1</v>
      </c>
      <c r="AA62" s="16"/>
      <c r="AB62" s="16"/>
      <c r="AC62" s="14"/>
      <c r="AD62" s="14">
        <v>2290</v>
      </c>
      <c r="AE62" s="14">
        <f t="shared" si="0"/>
        <v>16486</v>
      </c>
    </row>
    <row r="63" spans="1:31" x14ac:dyDescent="0.4">
      <c r="A63" s="11"/>
      <c r="B63" s="101">
        <v>2008</v>
      </c>
      <c r="C63" s="48">
        <v>3</v>
      </c>
      <c r="D63" s="16">
        <v>648</v>
      </c>
      <c r="E63" s="16">
        <v>6189</v>
      </c>
      <c r="F63" s="16">
        <v>173</v>
      </c>
      <c r="G63" s="14">
        <v>349</v>
      </c>
      <c r="H63" s="16">
        <v>7362</v>
      </c>
      <c r="I63" s="13">
        <v>794</v>
      </c>
      <c r="J63" s="16">
        <v>794</v>
      </c>
      <c r="K63" s="15">
        <v>242</v>
      </c>
      <c r="L63" s="14" t="s">
        <v>27</v>
      </c>
      <c r="M63" s="16">
        <v>242</v>
      </c>
      <c r="N63" s="15">
        <v>3</v>
      </c>
      <c r="O63" s="16">
        <v>6</v>
      </c>
      <c r="P63" s="16">
        <v>39</v>
      </c>
      <c r="Q63" s="16">
        <v>3745</v>
      </c>
      <c r="R63" s="16" t="s">
        <v>29</v>
      </c>
      <c r="S63" s="14" t="s">
        <v>28</v>
      </c>
      <c r="T63" s="16">
        <v>3793</v>
      </c>
      <c r="U63" s="15">
        <v>405</v>
      </c>
      <c r="V63" s="17">
        <v>48</v>
      </c>
      <c r="W63" s="16">
        <v>6</v>
      </c>
      <c r="X63" s="16">
        <v>2014</v>
      </c>
      <c r="Y63" s="16"/>
      <c r="Z63" s="16"/>
      <c r="AA63" s="16"/>
      <c r="AB63" s="16">
        <v>19</v>
      </c>
      <c r="AC63" s="14"/>
      <c r="AD63" s="14">
        <v>2492</v>
      </c>
      <c r="AE63" s="14">
        <f t="shared" si="0"/>
        <v>14683</v>
      </c>
    </row>
    <row r="64" spans="1:31" x14ac:dyDescent="0.4">
      <c r="A64" s="11"/>
      <c r="B64" s="101">
        <v>2009</v>
      </c>
      <c r="C64" s="48">
        <v>3</v>
      </c>
      <c r="D64" s="16">
        <v>682</v>
      </c>
      <c r="E64" s="16">
        <v>6007</v>
      </c>
      <c r="F64" s="16">
        <v>239</v>
      </c>
      <c r="G64" s="14">
        <v>249</v>
      </c>
      <c r="H64" s="16">
        <v>7180</v>
      </c>
      <c r="I64" s="13">
        <v>993</v>
      </c>
      <c r="J64" s="16">
        <v>993</v>
      </c>
      <c r="K64" s="15">
        <v>394</v>
      </c>
      <c r="L64" s="14" t="s">
        <v>27</v>
      </c>
      <c r="M64" s="16">
        <v>394</v>
      </c>
      <c r="N64" s="15">
        <v>83</v>
      </c>
      <c r="O64" s="16">
        <v>7</v>
      </c>
      <c r="P64" s="16">
        <v>31</v>
      </c>
      <c r="Q64" s="16">
        <v>3550</v>
      </c>
      <c r="R64" s="16" t="s">
        <v>28</v>
      </c>
      <c r="S64" s="14" t="s">
        <v>28</v>
      </c>
      <c r="T64" s="16">
        <v>3671</v>
      </c>
      <c r="U64" s="15">
        <v>253</v>
      </c>
      <c r="V64" s="17">
        <v>50</v>
      </c>
      <c r="W64" s="16">
        <v>5</v>
      </c>
      <c r="X64" s="16">
        <v>1817</v>
      </c>
      <c r="Y64" s="16"/>
      <c r="Z64" s="16">
        <v>0</v>
      </c>
      <c r="AA64" s="16"/>
      <c r="AB64" s="16">
        <v>0</v>
      </c>
      <c r="AC64" s="14"/>
      <c r="AD64" s="14">
        <v>2125</v>
      </c>
      <c r="AE64" s="14">
        <f t="shared" si="0"/>
        <v>14363</v>
      </c>
    </row>
    <row r="65" spans="1:31" x14ac:dyDescent="0.4">
      <c r="A65" s="11"/>
      <c r="B65" s="101">
        <v>2010</v>
      </c>
      <c r="C65" s="48">
        <v>8</v>
      </c>
      <c r="D65" s="16">
        <v>494</v>
      </c>
      <c r="E65" s="16">
        <v>5400</v>
      </c>
      <c r="F65" s="16">
        <v>110</v>
      </c>
      <c r="G65" s="14">
        <v>230</v>
      </c>
      <c r="H65" s="16">
        <v>6242</v>
      </c>
      <c r="I65" s="13">
        <v>662</v>
      </c>
      <c r="J65" s="16">
        <v>662</v>
      </c>
      <c r="K65" s="15">
        <v>222</v>
      </c>
      <c r="L65" s="14" t="s">
        <v>27</v>
      </c>
      <c r="M65" s="16">
        <v>222</v>
      </c>
      <c r="N65" s="15">
        <v>6</v>
      </c>
      <c r="O65" s="16">
        <v>4</v>
      </c>
      <c r="P65" s="16">
        <v>42</v>
      </c>
      <c r="Q65" s="16">
        <v>2844</v>
      </c>
      <c r="R65" s="16" t="s">
        <v>28</v>
      </c>
      <c r="S65" s="14" t="s">
        <v>28</v>
      </c>
      <c r="T65" s="16">
        <v>2896</v>
      </c>
      <c r="U65" s="15">
        <v>62</v>
      </c>
      <c r="V65" s="17">
        <v>37</v>
      </c>
      <c r="W65" s="16">
        <v>3</v>
      </c>
      <c r="X65" s="16">
        <v>1676</v>
      </c>
      <c r="Y65" s="16"/>
      <c r="Z65" s="16"/>
      <c r="AA65" s="16"/>
      <c r="AB65" s="16">
        <v>18</v>
      </c>
      <c r="AC65" s="14"/>
      <c r="AD65" s="14">
        <v>1796</v>
      </c>
      <c r="AE65" s="14">
        <f t="shared" si="0"/>
        <v>11818</v>
      </c>
    </row>
    <row r="66" spans="1:31" x14ac:dyDescent="0.4">
      <c r="A66" s="11"/>
      <c r="B66" s="101">
        <v>2011</v>
      </c>
      <c r="C66" s="48">
        <v>2</v>
      </c>
      <c r="D66" s="16">
        <v>193</v>
      </c>
      <c r="E66" s="16">
        <v>4021.56</v>
      </c>
      <c r="F66" s="16">
        <v>10</v>
      </c>
      <c r="G66" s="14">
        <v>233</v>
      </c>
      <c r="H66" s="16">
        <v>4459.5599999999995</v>
      </c>
      <c r="I66" s="13">
        <v>962</v>
      </c>
      <c r="J66" s="16">
        <v>962</v>
      </c>
      <c r="K66" s="15" t="s">
        <v>27</v>
      </c>
      <c r="L66" s="14" t="s">
        <v>27</v>
      </c>
      <c r="M66" s="16" t="s">
        <v>27</v>
      </c>
      <c r="N66" s="15">
        <v>8</v>
      </c>
      <c r="O66" s="16">
        <v>17</v>
      </c>
      <c r="P66" s="16">
        <v>52</v>
      </c>
      <c r="Q66" s="16">
        <v>3577</v>
      </c>
      <c r="R66" s="16">
        <v>1</v>
      </c>
      <c r="S66" s="14" t="s">
        <v>29</v>
      </c>
      <c r="T66" s="16">
        <v>3655</v>
      </c>
      <c r="U66" s="15">
        <v>119</v>
      </c>
      <c r="V66" s="17">
        <v>24</v>
      </c>
      <c r="W66" s="16">
        <v>5</v>
      </c>
      <c r="X66" s="16">
        <v>1623</v>
      </c>
      <c r="Y66" s="16"/>
      <c r="Z66" s="16"/>
      <c r="AA66" s="16"/>
      <c r="AB66" s="16">
        <v>90</v>
      </c>
      <c r="AC66" s="14"/>
      <c r="AD66" s="14">
        <v>1861</v>
      </c>
      <c r="AE66" s="14">
        <f>AD66+T666+J66+H66</f>
        <v>7282.5599999999995</v>
      </c>
    </row>
    <row r="67" spans="1:31" x14ac:dyDescent="0.4">
      <c r="A67" s="11"/>
      <c r="B67" s="101">
        <v>2012</v>
      </c>
      <c r="C67" s="48">
        <v>8</v>
      </c>
      <c r="D67" s="16">
        <v>371</v>
      </c>
      <c r="E67" s="16">
        <v>4034.27</v>
      </c>
      <c r="F67" s="16">
        <v>59</v>
      </c>
      <c r="G67" s="14">
        <v>288</v>
      </c>
      <c r="H67" s="16">
        <v>4760.2700000000004</v>
      </c>
      <c r="I67" s="13">
        <v>856</v>
      </c>
      <c r="J67" s="16">
        <v>856</v>
      </c>
      <c r="K67" s="15" t="s">
        <v>27</v>
      </c>
      <c r="L67" s="14" t="s">
        <v>27</v>
      </c>
      <c r="M67" s="16" t="s">
        <v>27</v>
      </c>
      <c r="N67" s="15">
        <v>3</v>
      </c>
      <c r="O67" s="16">
        <v>15</v>
      </c>
      <c r="P67" s="16">
        <v>30</v>
      </c>
      <c r="Q67" s="16">
        <v>3746</v>
      </c>
      <c r="R67" s="20" t="s">
        <v>29</v>
      </c>
      <c r="S67" s="21" t="s">
        <v>27</v>
      </c>
      <c r="T67" s="16">
        <v>3794</v>
      </c>
      <c r="U67" s="15">
        <v>118</v>
      </c>
      <c r="V67" s="17">
        <v>5</v>
      </c>
      <c r="W67" s="16">
        <v>6</v>
      </c>
      <c r="X67" s="16">
        <v>1395</v>
      </c>
      <c r="Y67" s="16"/>
      <c r="Z67" s="16">
        <v>1</v>
      </c>
      <c r="AA67" s="16"/>
      <c r="AB67" s="16">
        <v>1</v>
      </c>
      <c r="AC67" s="14"/>
      <c r="AD67" s="14">
        <v>1526</v>
      </c>
      <c r="AE67" s="14">
        <f t="shared" ref="AE67:AE71" si="2">AD67+T667+J67+H67</f>
        <v>7142.27</v>
      </c>
    </row>
    <row r="68" spans="1:31" x14ac:dyDescent="0.4">
      <c r="A68" s="11"/>
      <c r="B68" s="101">
        <v>2013</v>
      </c>
      <c r="C68" s="48">
        <v>13</v>
      </c>
      <c r="D68" s="16">
        <v>290</v>
      </c>
      <c r="E68" s="16">
        <v>4247.91</v>
      </c>
      <c r="F68" s="16">
        <v>163</v>
      </c>
      <c r="G68" s="14">
        <v>291</v>
      </c>
      <c r="H68" s="16">
        <v>5004.91</v>
      </c>
      <c r="I68" s="13">
        <v>1071</v>
      </c>
      <c r="J68" s="16">
        <v>1071</v>
      </c>
      <c r="K68" s="15" t="s">
        <v>27</v>
      </c>
      <c r="L68" s="14" t="s">
        <v>27</v>
      </c>
      <c r="M68" s="16" t="s">
        <v>27</v>
      </c>
      <c r="N68" s="15">
        <v>2</v>
      </c>
      <c r="O68" s="20">
        <v>8</v>
      </c>
      <c r="P68" s="20" t="s">
        <v>27</v>
      </c>
      <c r="Q68" s="20">
        <v>2846</v>
      </c>
      <c r="R68" s="20">
        <v>1</v>
      </c>
      <c r="S68" s="21" t="s">
        <v>27</v>
      </c>
      <c r="T68" s="16">
        <v>2857</v>
      </c>
      <c r="U68" s="15">
        <v>95</v>
      </c>
      <c r="V68" s="17">
        <v>6</v>
      </c>
      <c r="W68" s="16">
        <v>6</v>
      </c>
      <c r="X68" s="16">
        <v>1270</v>
      </c>
      <c r="Y68" s="16"/>
      <c r="Z68" s="16">
        <v>1</v>
      </c>
      <c r="AA68" s="16"/>
      <c r="AB68" s="16">
        <v>7</v>
      </c>
      <c r="AC68" s="14"/>
      <c r="AD68" s="14">
        <v>1385</v>
      </c>
      <c r="AE68" s="14">
        <f t="shared" si="2"/>
        <v>7460.91</v>
      </c>
    </row>
    <row r="69" spans="1:31" x14ac:dyDescent="0.4">
      <c r="A69" s="11"/>
      <c r="B69" s="101">
        <v>2014</v>
      </c>
      <c r="C69" s="48">
        <v>7</v>
      </c>
      <c r="D69" s="16">
        <v>269</v>
      </c>
      <c r="E69" s="16">
        <v>4381.34</v>
      </c>
      <c r="F69" s="16">
        <v>0</v>
      </c>
      <c r="G69" s="14">
        <v>291</v>
      </c>
      <c r="H69" s="16">
        <v>4948.34</v>
      </c>
      <c r="I69" s="13">
        <v>829</v>
      </c>
      <c r="J69" s="16">
        <v>829</v>
      </c>
      <c r="K69" s="15" t="s">
        <v>27</v>
      </c>
      <c r="L69" s="14" t="s">
        <v>27</v>
      </c>
      <c r="M69" s="16" t="s">
        <v>27</v>
      </c>
      <c r="N69" s="15">
        <v>4</v>
      </c>
      <c r="O69" s="20">
        <v>4</v>
      </c>
      <c r="P69" s="20" t="s">
        <v>27</v>
      </c>
      <c r="Q69" s="20">
        <v>2817</v>
      </c>
      <c r="R69" s="20" t="s">
        <v>30</v>
      </c>
      <c r="S69" s="21" t="s">
        <v>30</v>
      </c>
      <c r="T69" s="16">
        <v>2825</v>
      </c>
      <c r="U69" s="15">
        <v>126.5</v>
      </c>
      <c r="V69" s="17">
        <v>6.2</v>
      </c>
      <c r="W69" s="16">
        <v>7</v>
      </c>
      <c r="X69" s="16">
        <v>1665.4</v>
      </c>
      <c r="Y69" s="16"/>
      <c r="Z69" s="16">
        <v>1</v>
      </c>
      <c r="AA69" s="16">
        <v>0.2</v>
      </c>
      <c r="AB69" s="16">
        <v>4.4000000000000004</v>
      </c>
      <c r="AC69" s="14"/>
      <c r="AD69" s="14">
        <v>1810.7000000000003</v>
      </c>
      <c r="AE69" s="14">
        <f t="shared" si="2"/>
        <v>7588.0400000000009</v>
      </c>
    </row>
    <row r="70" spans="1:31" x14ac:dyDescent="0.4">
      <c r="A70" s="11"/>
      <c r="B70" s="101">
        <v>2015</v>
      </c>
      <c r="C70" s="48">
        <v>3</v>
      </c>
      <c r="D70" s="16">
        <v>277</v>
      </c>
      <c r="E70" s="16">
        <v>5011.67</v>
      </c>
      <c r="F70" s="16">
        <v>204</v>
      </c>
      <c r="G70" s="14">
        <v>281</v>
      </c>
      <c r="H70" s="16">
        <v>5776.67</v>
      </c>
      <c r="I70" s="13">
        <v>776</v>
      </c>
      <c r="J70" s="16">
        <v>776</v>
      </c>
      <c r="K70" s="15"/>
      <c r="L70" s="14" t="s">
        <v>27</v>
      </c>
      <c r="M70" s="16" t="s">
        <v>27</v>
      </c>
      <c r="N70" s="15">
        <v>4</v>
      </c>
      <c r="O70" s="20">
        <v>4</v>
      </c>
      <c r="P70" s="20" t="s">
        <v>27</v>
      </c>
      <c r="Q70" s="20">
        <v>3199</v>
      </c>
      <c r="R70" s="20" t="s">
        <v>27</v>
      </c>
      <c r="S70" s="21" t="s">
        <v>91</v>
      </c>
      <c r="T70" s="16">
        <v>3207</v>
      </c>
      <c r="U70" s="15">
        <v>100.8</v>
      </c>
      <c r="V70" s="17">
        <v>5.3</v>
      </c>
      <c r="W70" s="16">
        <v>5</v>
      </c>
      <c r="X70" s="16">
        <v>1515.1</v>
      </c>
      <c r="Y70" s="16"/>
      <c r="Z70" s="16">
        <v>1</v>
      </c>
      <c r="AA70" s="16">
        <v>0.4</v>
      </c>
      <c r="AB70" s="16">
        <v>11.6</v>
      </c>
      <c r="AC70" s="14"/>
      <c r="AD70" s="14">
        <v>1639.1999999999998</v>
      </c>
      <c r="AE70" s="14">
        <f t="shared" si="2"/>
        <v>8191.87</v>
      </c>
    </row>
    <row r="71" spans="1:31" x14ac:dyDescent="0.4">
      <c r="A71" s="11"/>
      <c r="B71" s="101">
        <v>2016</v>
      </c>
      <c r="C71" s="48">
        <v>2</v>
      </c>
      <c r="D71" s="16">
        <v>303</v>
      </c>
      <c r="E71" s="16">
        <v>5496.63</v>
      </c>
      <c r="F71" s="16">
        <v>169</v>
      </c>
      <c r="G71" s="14">
        <v>256</v>
      </c>
      <c r="H71" s="16">
        <v>6226.63</v>
      </c>
      <c r="I71" s="13">
        <v>582</v>
      </c>
      <c r="J71" s="16">
        <v>582</v>
      </c>
      <c r="K71" s="15"/>
      <c r="L71" s="14" t="s">
        <v>27</v>
      </c>
      <c r="M71" s="16" t="s">
        <v>27</v>
      </c>
      <c r="N71" s="15">
        <v>2</v>
      </c>
      <c r="O71" s="20">
        <v>3</v>
      </c>
      <c r="P71" s="20" t="s">
        <v>88</v>
      </c>
      <c r="Q71" s="20">
        <v>2054</v>
      </c>
      <c r="R71" s="20" t="s">
        <v>30</v>
      </c>
      <c r="S71" s="21" t="s">
        <v>27</v>
      </c>
      <c r="T71" s="16">
        <v>2059</v>
      </c>
      <c r="U71" s="15">
        <v>182.7</v>
      </c>
      <c r="V71" s="17">
        <v>25.5</v>
      </c>
      <c r="W71" s="16">
        <v>4</v>
      </c>
      <c r="X71" s="16">
        <v>1092.2</v>
      </c>
      <c r="Y71" s="16"/>
      <c r="Z71" s="16"/>
      <c r="AA71" s="16">
        <v>1.3</v>
      </c>
      <c r="AB71" s="16">
        <v>42.4</v>
      </c>
      <c r="AC71" s="14"/>
      <c r="AD71" s="14">
        <v>1348.1000000000001</v>
      </c>
      <c r="AE71" s="14">
        <f t="shared" si="2"/>
        <v>8156.7300000000005</v>
      </c>
    </row>
    <row r="72" spans="1:31" x14ac:dyDescent="0.4">
      <c r="A72" s="11"/>
      <c r="B72" s="101">
        <v>2017</v>
      </c>
      <c r="C72" s="48">
        <v>3</v>
      </c>
      <c r="D72" s="16">
        <v>291</v>
      </c>
      <c r="E72" s="16">
        <v>4657.05</v>
      </c>
      <c r="F72" s="16">
        <v>274</v>
      </c>
      <c r="G72" s="14">
        <v>289</v>
      </c>
      <c r="H72" s="16">
        <v>5514.05</v>
      </c>
      <c r="I72" s="13">
        <v>582.79</v>
      </c>
      <c r="J72" s="16">
        <v>582.79</v>
      </c>
      <c r="K72" s="15"/>
      <c r="L72" s="14"/>
      <c r="M72" s="16"/>
      <c r="N72" s="15" t="s">
        <v>30</v>
      </c>
      <c r="O72" s="20">
        <v>3</v>
      </c>
      <c r="P72" s="20" t="s">
        <v>27</v>
      </c>
      <c r="Q72" s="20">
        <v>2194</v>
      </c>
      <c r="R72" s="20" t="s">
        <v>30</v>
      </c>
      <c r="S72" s="21" t="s">
        <v>30</v>
      </c>
      <c r="T72" s="16">
        <v>2197</v>
      </c>
      <c r="U72" s="15">
        <v>179.5</v>
      </c>
      <c r="V72" s="17">
        <v>28.1</v>
      </c>
      <c r="W72" s="16">
        <v>6</v>
      </c>
      <c r="X72" s="16">
        <v>1618</v>
      </c>
      <c r="Y72" s="16"/>
      <c r="Z72" s="16"/>
      <c r="AA72" s="16">
        <v>0.5</v>
      </c>
      <c r="AB72" s="16">
        <v>43.9</v>
      </c>
      <c r="AC72" s="14"/>
      <c r="AD72" s="14">
        <v>1876</v>
      </c>
      <c r="AE72" s="14">
        <f>AD72+T72+M72+J72+H72</f>
        <v>10169.84</v>
      </c>
    </row>
    <row r="73" spans="1:31" x14ac:dyDescent="0.4">
      <c r="A73" s="11"/>
      <c r="B73" s="101">
        <v>2018</v>
      </c>
      <c r="C73" s="48">
        <v>5</v>
      </c>
      <c r="D73" s="16">
        <v>230</v>
      </c>
      <c r="E73" s="16">
        <v>4802.58</v>
      </c>
      <c r="F73" s="16">
        <v>480</v>
      </c>
      <c r="G73" s="14">
        <v>267</v>
      </c>
      <c r="H73" s="16">
        <v>5784.58</v>
      </c>
      <c r="I73" s="13">
        <v>707.69</v>
      </c>
      <c r="J73" s="16">
        <v>707.69</v>
      </c>
      <c r="K73" s="15"/>
      <c r="L73" s="14"/>
      <c r="M73" s="16"/>
      <c r="N73" s="15">
        <v>1</v>
      </c>
      <c r="O73" s="20" t="s">
        <v>30</v>
      </c>
      <c r="P73" s="20" t="s">
        <v>27</v>
      </c>
      <c r="Q73" s="20">
        <v>2124</v>
      </c>
      <c r="R73" s="20" t="s">
        <v>30</v>
      </c>
      <c r="S73" s="21" t="s">
        <v>27</v>
      </c>
      <c r="T73" s="16">
        <v>2125</v>
      </c>
      <c r="U73" s="15">
        <v>147.6</v>
      </c>
      <c r="V73" s="17">
        <v>9.8000000000000007</v>
      </c>
      <c r="W73" s="16">
        <v>3</v>
      </c>
      <c r="X73" s="16">
        <v>1052.5</v>
      </c>
      <c r="Y73" s="16"/>
      <c r="Z73" s="16">
        <v>0.6</v>
      </c>
      <c r="AA73" s="16">
        <v>0.6</v>
      </c>
      <c r="AB73" s="16">
        <v>67.2</v>
      </c>
      <c r="AC73" s="14"/>
      <c r="AD73" s="14">
        <v>1281.3</v>
      </c>
      <c r="AE73" s="14">
        <f t="shared" ref="AE73:AE75" si="3">AD73+T73+M73+J73+H73</f>
        <v>9898.57</v>
      </c>
    </row>
    <row r="74" spans="1:31" x14ac:dyDescent="0.4">
      <c r="A74" s="11"/>
      <c r="B74" s="101">
        <v>2019</v>
      </c>
      <c r="C74" s="48">
        <v>5</v>
      </c>
      <c r="D74" s="16">
        <v>230</v>
      </c>
      <c r="E74" s="16">
        <v>4178.99</v>
      </c>
      <c r="F74" s="16">
        <v>480</v>
      </c>
      <c r="G74" s="14">
        <v>267</v>
      </c>
      <c r="H74" s="16">
        <v>5160.99</v>
      </c>
      <c r="I74" s="13">
        <v>373.2</v>
      </c>
      <c r="J74" s="16">
        <v>373.2</v>
      </c>
      <c r="K74" s="15"/>
      <c r="L74" s="14"/>
      <c r="M74" s="16"/>
      <c r="N74" s="15">
        <v>1</v>
      </c>
      <c r="O74" s="20" t="s">
        <v>90</v>
      </c>
      <c r="P74" s="20" t="s">
        <v>27</v>
      </c>
      <c r="Q74" s="20">
        <v>2113</v>
      </c>
      <c r="R74" s="16" t="s">
        <v>30</v>
      </c>
      <c r="S74" s="14" t="s">
        <v>27</v>
      </c>
      <c r="T74" s="16">
        <v>2114</v>
      </c>
      <c r="U74" s="32">
        <v>51.5</v>
      </c>
      <c r="V74" s="17">
        <v>11.9</v>
      </c>
      <c r="W74" s="16">
        <v>3</v>
      </c>
      <c r="X74" s="16">
        <v>733.2</v>
      </c>
      <c r="Y74" s="16"/>
      <c r="Z74" s="16"/>
      <c r="AA74" s="16">
        <v>2</v>
      </c>
      <c r="AB74" s="16">
        <v>184.8</v>
      </c>
      <c r="AC74" s="14"/>
      <c r="AD74" s="14">
        <v>986.40000000000009</v>
      </c>
      <c r="AE74" s="14">
        <f t="shared" si="3"/>
        <v>8634.59</v>
      </c>
    </row>
    <row r="75" spans="1:31" x14ac:dyDescent="0.4">
      <c r="A75" s="125" t="s">
        <v>31</v>
      </c>
      <c r="B75" s="153"/>
      <c r="C75" s="75">
        <v>945</v>
      </c>
      <c r="D75" s="37">
        <v>44818</v>
      </c>
      <c r="E75" s="37">
        <v>597732.00000000012</v>
      </c>
      <c r="F75" s="37">
        <v>40129</v>
      </c>
      <c r="G75" s="35">
        <v>7392</v>
      </c>
      <c r="H75" s="37">
        <v>691016.00000000012</v>
      </c>
      <c r="I75" s="34">
        <v>13419.680000000002</v>
      </c>
      <c r="J75" s="37">
        <v>13419.680000000002</v>
      </c>
      <c r="K75" s="36">
        <v>3430</v>
      </c>
      <c r="L75" s="35">
        <v>0</v>
      </c>
      <c r="M75" s="37">
        <v>3430</v>
      </c>
      <c r="N75" s="36">
        <v>316</v>
      </c>
      <c r="O75" s="104">
        <v>220</v>
      </c>
      <c r="P75" s="104">
        <v>3545</v>
      </c>
      <c r="Q75" s="104">
        <v>104647</v>
      </c>
      <c r="R75" s="37">
        <v>911</v>
      </c>
      <c r="S75" s="35">
        <v>0</v>
      </c>
      <c r="T75" s="37">
        <v>109639</v>
      </c>
      <c r="U75" s="36">
        <v>29254.6</v>
      </c>
      <c r="V75" s="37">
        <v>8624.7999999999993</v>
      </c>
      <c r="W75" s="37">
        <v>169</v>
      </c>
      <c r="X75" s="37">
        <v>73560.399999999994</v>
      </c>
      <c r="Y75" s="37">
        <v>56</v>
      </c>
      <c r="Z75" s="37">
        <v>14.6</v>
      </c>
      <c r="AA75" s="37">
        <v>5</v>
      </c>
      <c r="AB75" s="37">
        <v>1395.3000000000002</v>
      </c>
      <c r="AC75" s="35">
        <v>27</v>
      </c>
      <c r="AD75" s="35">
        <v>113106.7</v>
      </c>
      <c r="AE75" s="34">
        <f t="shared" si="3"/>
        <v>930611.38000000012</v>
      </c>
    </row>
    <row r="76" spans="1:31" x14ac:dyDescent="0.4">
      <c r="A76" s="103" t="s">
        <v>39</v>
      </c>
      <c r="B76" s="105">
        <v>2010</v>
      </c>
      <c r="C76" s="48"/>
      <c r="D76" s="16"/>
      <c r="E76" s="16"/>
      <c r="F76" s="16"/>
      <c r="G76" s="14"/>
      <c r="H76" s="16"/>
      <c r="I76" s="13"/>
      <c r="J76" s="16"/>
      <c r="K76" s="15"/>
      <c r="L76" s="14"/>
      <c r="M76" s="16"/>
      <c r="N76" s="15"/>
      <c r="O76" s="20"/>
      <c r="P76" s="20"/>
      <c r="Q76" s="20"/>
      <c r="R76" s="16"/>
      <c r="S76" s="14"/>
      <c r="T76" s="16"/>
      <c r="U76" s="15"/>
      <c r="V76" s="17"/>
      <c r="W76" s="16"/>
      <c r="X76" s="16"/>
      <c r="Y76" s="16"/>
      <c r="Z76" s="16"/>
      <c r="AA76" s="16"/>
      <c r="AB76" s="16"/>
      <c r="AC76" s="14">
        <v>0</v>
      </c>
      <c r="AD76" s="14">
        <v>0</v>
      </c>
      <c r="AE76" s="14">
        <v>0</v>
      </c>
    </row>
    <row r="77" spans="1:31" x14ac:dyDescent="0.4">
      <c r="A77" s="106"/>
      <c r="B77" s="107">
        <v>2011</v>
      </c>
      <c r="C77" s="48"/>
      <c r="D77" s="16"/>
      <c r="E77" s="16"/>
      <c r="F77" s="16"/>
      <c r="G77" s="14"/>
      <c r="H77" s="16"/>
      <c r="I77" s="13"/>
      <c r="J77" s="16"/>
      <c r="K77" s="15"/>
      <c r="L77" s="14"/>
      <c r="M77" s="16"/>
      <c r="N77" s="15"/>
      <c r="O77" s="16"/>
      <c r="P77" s="16"/>
      <c r="Q77" s="16"/>
      <c r="R77" s="16"/>
      <c r="S77" s="14"/>
      <c r="T77" s="16"/>
      <c r="U77" s="15"/>
      <c r="V77" s="17"/>
      <c r="W77" s="16"/>
      <c r="X77" s="16"/>
      <c r="Y77" s="16"/>
      <c r="Z77" s="16"/>
      <c r="AA77" s="16"/>
      <c r="AB77" s="16"/>
      <c r="AC77" s="14">
        <v>0</v>
      </c>
      <c r="AD77" s="14">
        <v>0</v>
      </c>
      <c r="AE77" s="14">
        <v>0</v>
      </c>
    </row>
    <row r="78" spans="1:31" x14ac:dyDescent="0.4">
      <c r="A78" s="108"/>
      <c r="B78" s="109">
        <v>2018</v>
      </c>
      <c r="C78" s="48"/>
      <c r="D78" s="16"/>
      <c r="E78" s="16"/>
      <c r="F78" s="16"/>
      <c r="G78" s="14"/>
      <c r="H78" s="16"/>
      <c r="I78" s="13" t="s">
        <v>85</v>
      </c>
      <c r="J78" s="16" t="s">
        <v>85</v>
      </c>
      <c r="K78" s="15"/>
      <c r="L78" s="14"/>
      <c r="M78" s="16"/>
      <c r="N78" s="15"/>
      <c r="O78" s="16"/>
      <c r="P78" s="16"/>
      <c r="Q78" s="16"/>
      <c r="R78" s="16"/>
      <c r="S78" s="14"/>
      <c r="T78" s="16"/>
      <c r="U78" s="15"/>
      <c r="V78" s="17"/>
      <c r="W78" s="16"/>
      <c r="X78" s="16"/>
      <c r="Y78" s="16"/>
      <c r="Z78" s="16"/>
      <c r="AA78" s="16"/>
      <c r="AB78" s="16"/>
      <c r="AC78" s="14"/>
      <c r="AD78" s="14"/>
      <c r="AE78" s="14" t="s">
        <v>85</v>
      </c>
    </row>
    <row r="79" spans="1:31" x14ac:dyDescent="0.4">
      <c r="A79" s="110"/>
      <c r="B79" s="111">
        <v>2019</v>
      </c>
      <c r="C79" s="48"/>
      <c r="D79" s="16"/>
      <c r="E79" s="16"/>
      <c r="F79" s="16"/>
      <c r="G79" s="14"/>
      <c r="H79" s="16"/>
      <c r="I79" s="13" t="s">
        <v>85</v>
      </c>
      <c r="J79" s="16" t="s">
        <v>85</v>
      </c>
      <c r="K79" s="15"/>
      <c r="L79" s="14"/>
      <c r="M79" s="16"/>
      <c r="N79" s="15"/>
      <c r="O79" s="16"/>
      <c r="P79" s="16"/>
      <c r="Q79" s="16"/>
      <c r="R79" s="16"/>
      <c r="S79" s="14"/>
      <c r="T79" s="16"/>
      <c r="U79" s="15"/>
      <c r="V79" s="17"/>
      <c r="W79" s="16"/>
      <c r="X79" s="16"/>
      <c r="Y79" s="16"/>
      <c r="Z79" s="16"/>
      <c r="AA79" s="16"/>
      <c r="AB79" s="16"/>
      <c r="AC79" s="14"/>
      <c r="AD79" s="14"/>
      <c r="AE79" s="14" t="s">
        <v>85</v>
      </c>
    </row>
    <row r="80" spans="1:31" x14ac:dyDescent="0.4">
      <c r="A80" s="125" t="s">
        <v>40</v>
      </c>
      <c r="B80" s="153"/>
      <c r="C80" s="75"/>
      <c r="D80" s="37"/>
      <c r="E80" s="37"/>
      <c r="F80" s="37"/>
      <c r="G80" s="35"/>
      <c r="H80" s="37"/>
      <c r="I80" s="34" t="s">
        <v>85</v>
      </c>
      <c r="J80" s="37" t="s">
        <v>85</v>
      </c>
      <c r="K80" s="36"/>
      <c r="L80" s="35"/>
      <c r="M80" s="37"/>
      <c r="N80" s="36"/>
      <c r="O80" s="37"/>
      <c r="P80" s="37"/>
      <c r="Q80" s="37"/>
      <c r="R80" s="37"/>
      <c r="S80" s="35"/>
      <c r="T80" s="37"/>
      <c r="U80" s="36"/>
      <c r="V80" s="37"/>
      <c r="W80" s="37"/>
      <c r="X80" s="37"/>
      <c r="Y80" s="37"/>
      <c r="Z80" s="37"/>
      <c r="AA80" s="37"/>
      <c r="AB80" s="37"/>
      <c r="AC80" s="35">
        <v>0</v>
      </c>
      <c r="AD80" s="35">
        <v>0</v>
      </c>
      <c r="AE80" s="35">
        <v>0.05</v>
      </c>
    </row>
    <row r="81" spans="1:31" ht="19.5" thickBot="1" x14ac:dyDescent="0.45">
      <c r="A81" s="169" t="s">
        <v>10</v>
      </c>
      <c r="B81" s="170"/>
      <c r="C81" s="63">
        <v>945</v>
      </c>
      <c r="D81" s="33">
        <v>44818</v>
      </c>
      <c r="E81" s="33">
        <v>597732.00000000012</v>
      </c>
      <c r="F81" s="33">
        <v>40129</v>
      </c>
      <c r="G81" s="31">
        <v>7392</v>
      </c>
      <c r="H81" s="33">
        <v>691016.00000000012</v>
      </c>
      <c r="I81" s="22">
        <v>13046.53</v>
      </c>
      <c r="J81" s="33">
        <v>13046.53</v>
      </c>
      <c r="K81" s="32">
        <v>3430</v>
      </c>
      <c r="L81" s="31">
        <v>0</v>
      </c>
      <c r="M81" s="33">
        <v>3430</v>
      </c>
      <c r="N81" s="32">
        <v>316</v>
      </c>
      <c r="O81" s="33">
        <v>220</v>
      </c>
      <c r="P81" s="33">
        <v>3545</v>
      </c>
      <c r="Q81" s="33">
        <v>104647</v>
      </c>
      <c r="R81" s="33">
        <v>911</v>
      </c>
      <c r="S81" s="31">
        <v>0</v>
      </c>
      <c r="T81" s="33">
        <v>109639</v>
      </c>
      <c r="U81" s="32">
        <v>29254.6</v>
      </c>
      <c r="V81" s="33">
        <v>8624.7999999999993</v>
      </c>
      <c r="W81" s="33">
        <v>169</v>
      </c>
      <c r="X81" s="33">
        <v>73560.399999999994</v>
      </c>
      <c r="Y81" s="33">
        <v>56</v>
      </c>
      <c r="Z81" s="33">
        <v>14.6</v>
      </c>
      <c r="AA81" s="33">
        <v>5</v>
      </c>
      <c r="AB81" s="33">
        <v>1395.3000000000002</v>
      </c>
      <c r="AC81" s="31">
        <v>27</v>
      </c>
      <c r="AD81" s="31">
        <v>113106.7</v>
      </c>
      <c r="AE81" s="31">
        <v>930940.05</v>
      </c>
    </row>
    <row r="82" spans="1:31" x14ac:dyDescent="0.4">
      <c r="T82" s="112"/>
      <c r="U82" s="113"/>
    </row>
    <row r="83" spans="1:31" x14ac:dyDescent="0.4">
      <c r="T83" s="113"/>
      <c r="U83" s="113"/>
    </row>
    <row r="84" spans="1:31" x14ac:dyDescent="0.4">
      <c r="T84" s="113"/>
      <c r="U84" s="113"/>
    </row>
    <row r="85" spans="1:31" x14ac:dyDescent="0.4">
      <c r="T85" s="113"/>
      <c r="U85" s="113"/>
    </row>
    <row r="86" spans="1:31" x14ac:dyDescent="0.4">
      <c r="T86" s="113"/>
      <c r="U86" s="113"/>
    </row>
    <row r="87" spans="1:31" x14ac:dyDescent="0.4">
      <c r="T87" s="113"/>
      <c r="U87" s="113"/>
    </row>
    <row r="88" spans="1:31" x14ac:dyDescent="0.4">
      <c r="T88" s="113"/>
    </row>
    <row r="89" spans="1:31" x14ac:dyDescent="0.4">
      <c r="T89" s="113"/>
    </row>
    <row r="90" spans="1:31" x14ac:dyDescent="0.4">
      <c r="T90" s="113"/>
    </row>
    <row r="91" spans="1:31" x14ac:dyDescent="0.4">
      <c r="T91" s="113"/>
    </row>
    <row r="92" spans="1:31" x14ac:dyDescent="0.4">
      <c r="T92" s="113"/>
    </row>
    <row r="93" spans="1:31" x14ac:dyDescent="0.4">
      <c r="T93" s="113"/>
    </row>
    <row r="94" spans="1:31" x14ac:dyDescent="0.4">
      <c r="S94" s="114"/>
      <c r="T94" s="115"/>
    </row>
    <row r="95" spans="1:31" x14ac:dyDescent="0.4">
      <c r="T95" s="113"/>
    </row>
    <row r="96" spans="1:31" x14ac:dyDescent="0.4">
      <c r="T96" s="113"/>
    </row>
    <row r="97" spans="20:20" x14ac:dyDescent="0.4">
      <c r="T97" s="113"/>
    </row>
    <row r="98" spans="20:20" x14ac:dyDescent="0.4">
      <c r="T98" s="113"/>
    </row>
    <row r="99" spans="20:20" x14ac:dyDescent="0.4">
      <c r="T99" s="113"/>
    </row>
    <row r="100" spans="20:20" x14ac:dyDescent="0.4">
      <c r="T100" s="113"/>
    </row>
    <row r="101" spans="20:20" x14ac:dyDescent="0.4">
      <c r="T101" s="113"/>
    </row>
    <row r="102" spans="20:20" x14ac:dyDescent="0.4">
      <c r="T102" s="113"/>
    </row>
    <row r="103" spans="20:20" x14ac:dyDescent="0.4">
      <c r="T103" s="113"/>
    </row>
    <row r="104" spans="20:20" x14ac:dyDescent="0.4">
      <c r="T104" s="113"/>
    </row>
    <row r="105" spans="20:20" x14ac:dyDescent="0.4">
      <c r="T105" s="113"/>
    </row>
    <row r="106" spans="20:20" x14ac:dyDescent="0.4">
      <c r="T106" s="113"/>
    </row>
    <row r="107" spans="20:20" x14ac:dyDescent="0.4">
      <c r="T107" s="113"/>
    </row>
    <row r="108" spans="20:20" x14ac:dyDescent="0.4">
      <c r="T108" s="113"/>
    </row>
    <row r="109" spans="20:20" x14ac:dyDescent="0.4">
      <c r="T109" s="113"/>
    </row>
    <row r="110" spans="20:20" x14ac:dyDescent="0.4">
      <c r="T110" s="113"/>
    </row>
    <row r="111" spans="20:20" x14ac:dyDescent="0.4">
      <c r="T111" s="113"/>
    </row>
    <row r="112" spans="20:20" x14ac:dyDescent="0.4">
      <c r="T112" s="113"/>
    </row>
    <row r="113" spans="20:20" x14ac:dyDescent="0.4">
      <c r="T113" s="113"/>
    </row>
    <row r="114" spans="20:20" x14ac:dyDescent="0.4">
      <c r="T114" s="113"/>
    </row>
    <row r="115" spans="20:20" x14ac:dyDescent="0.4">
      <c r="T115" s="113"/>
    </row>
    <row r="116" spans="20:20" x14ac:dyDescent="0.4">
      <c r="T116" s="113"/>
    </row>
    <row r="117" spans="20:20" x14ac:dyDescent="0.4">
      <c r="T117" s="113"/>
    </row>
    <row r="118" spans="20:20" x14ac:dyDescent="0.4">
      <c r="T118" s="113"/>
    </row>
    <row r="119" spans="20:20" x14ac:dyDescent="0.4">
      <c r="T119" s="113"/>
    </row>
    <row r="120" spans="20:20" x14ac:dyDescent="0.4">
      <c r="T120" s="113"/>
    </row>
    <row r="121" spans="20:20" x14ac:dyDescent="0.4">
      <c r="T121" s="113"/>
    </row>
    <row r="122" spans="20:20" x14ac:dyDescent="0.4">
      <c r="T122" s="113"/>
    </row>
    <row r="123" spans="20:20" x14ac:dyDescent="0.4">
      <c r="T123" s="113"/>
    </row>
    <row r="124" spans="20:20" x14ac:dyDescent="0.4">
      <c r="T124" s="113"/>
    </row>
    <row r="125" spans="20:20" x14ac:dyDescent="0.4">
      <c r="T125" s="113"/>
    </row>
    <row r="126" spans="20:20" x14ac:dyDescent="0.4">
      <c r="T126" s="113"/>
    </row>
    <row r="127" spans="20:20" x14ac:dyDescent="0.4">
      <c r="T127" s="113"/>
    </row>
    <row r="128" spans="20:20" x14ac:dyDescent="0.4">
      <c r="T128" s="113"/>
    </row>
    <row r="129" spans="20:20" x14ac:dyDescent="0.4">
      <c r="T129" s="113"/>
    </row>
    <row r="130" spans="20:20" x14ac:dyDescent="0.4">
      <c r="T130" s="113"/>
    </row>
    <row r="131" spans="20:20" x14ac:dyDescent="0.4">
      <c r="T131" s="113"/>
    </row>
    <row r="132" spans="20:20" x14ac:dyDescent="0.4">
      <c r="T132" s="113"/>
    </row>
    <row r="133" spans="20:20" x14ac:dyDescent="0.4">
      <c r="T133" s="113"/>
    </row>
    <row r="134" spans="20:20" x14ac:dyDescent="0.4">
      <c r="T134" s="113"/>
    </row>
    <row r="135" spans="20:20" x14ac:dyDescent="0.4">
      <c r="T135" s="113"/>
    </row>
    <row r="136" spans="20:20" x14ac:dyDescent="0.4">
      <c r="T136" s="113"/>
    </row>
    <row r="137" spans="20:20" x14ac:dyDescent="0.4">
      <c r="T137" s="113"/>
    </row>
    <row r="138" spans="20:20" x14ac:dyDescent="0.4">
      <c r="T138" s="113"/>
    </row>
    <row r="139" spans="20:20" x14ac:dyDescent="0.4">
      <c r="T139" s="113"/>
    </row>
    <row r="140" spans="20:20" x14ac:dyDescent="0.4">
      <c r="T140" s="113"/>
    </row>
    <row r="141" spans="20:20" x14ac:dyDescent="0.4">
      <c r="T141" s="113"/>
    </row>
    <row r="142" spans="20:20" x14ac:dyDescent="0.4">
      <c r="T142" s="113"/>
    </row>
    <row r="143" spans="20:20" x14ac:dyDescent="0.4">
      <c r="T143" s="113"/>
    </row>
    <row r="144" spans="20:20" x14ac:dyDescent="0.4">
      <c r="T144" s="113"/>
    </row>
    <row r="145" spans="20:20" x14ac:dyDescent="0.4">
      <c r="T145" s="113"/>
    </row>
    <row r="146" spans="20:20" x14ac:dyDescent="0.4">
      <c r="T146" s="113"/>
    </row>
    <row r="147" spans="20:20" x14ac:dyDescent="0.4">
      <c r="T147" s="113"/>
    </row>
    <row r="148" spans="20:20" x14ac:dyDescent="0.4">
      <c r="T148" s="113"/>
    </row>
    <row r="149" spans="20:20" x14ac:dyDescent="0.4">
      <c r="T149" s="113"/>
    </row>
    <row r="150" spans="20:20" x14ac:dyDescent="0.4">
      <c r="T150" s="113"/>
    </row>
    <row r="151" spans="20:20" x14ac:dyDescent="0.4">
      <c r="T151" s="113"/>
    </row>
    <row r="152" spans="20:20" x14ac:dyDescent="0.4">
      <c r="T152" s="113"/>
    </row>
    <row r="153" spans="20:20" x14ac:dyDescent="0.4">
      <c r="T153" s="113"/>
    </row>
    <row r="154" spans="20:20" x14ac:dyDescent="0.4">
      <c r="T154" s="113"/>
    </row>
    <row r="155" spans="20:20" x14ac:dyDescent="0.4">
      <c r="T155" s="113"/>
    </row>
    <row r="156" spans="20:20" x14ac:dyDescent="0.4">
      <c r="T156" s="113"/>
    </row>
    <row r="157" spans="20:20" x14ac:dyDescent="0.4">
      <c r="T157" s="113"/>
    </row>
    <row r="158" spans="20:20" x14ac:dyDescent="0.4">
      <c r="T158" s="113"/>
    </row>
    <row r="159" spans="20:20" x14ac:dyDescent="0.4">
      <c r="T159" s="113"/>
    </row>
    <row r="160" spans="20:20" x14ac:dyDescent="0.4">
      <c r="T160" s="113"/>
    </row>
    <row r="161" spans="20:20" x14ac:dyDescent="0.4">
      <c r="T161" s="113"/>
    </row>
    <row r="162" spans="20:20" x14ac:dyDescent="0.4">
      <c r="T162" s="113"/>
    </row>
    <row r="163" spans="20:20" x14ac:dyDescent="0.4">
      <c r="T163" s="113"/>
    </row>
    <row r="164" spans="20:20" x14ac:dyDescent="0.4">
      <c r="T164" s="113"/>
    </row>
    <row r="165" spans="20:20" x14ac:dyDescent="0.4">
      <c r="T165" s="113"/>
    </row>
    <row r="166" spans="20:20" x14ac:dyDescent="0.4">
      <c r="T166" s="113"/>
    </row>
    <row r="167" spans="20:20" x14ac:dyDescent="0.4">
      <c r="T167" s="113"/>
    </row>
    <row r="168" spans="20:20" x14ac:dyDescent="0.4">
      <c r="T168" s="113"/>
    </row>
    <row r="169" spans="20:20" x14ac:dyDescent="0.4">
      <c r="T169" s="113"/>
    </row>
    <row r="170" spans="20:20" x14ac:dyDescent="0.4">
      <c r="T170" s="113"/>
    </row>
    <row r="171" spans="20:20" x14ac:dyDescent="0.4">
      <c r="T171" s="113"/>
    </row>
    <row r="172" spans="20:20" x14ac:dyDescent="0.4">
      <c r="T172" s="113"/>
    </row>
    <row r="173" spans="20:20" x14ac:dyDescent="0.4">
      <c r="T173" s="113"/>
    </row>
    <row r="174" spans="20:20" x14ac:dyDescent="0.4">
      <c r="T174" s="113"/>
    </row>
    <row r="175" spans="20:20" x14ac:dyDescent="0.4">
      <c r="T175" s="113"/>
    </row>
    <row r="176" spans="20:20" x14ac:dyDescent="0.4">
      <c r="T176" s="113"/>
    </row>
    <row r="177" spans="20:20" x14ac:dyDescent="0.4">
      <c r="T177" s="113"/>
    </row>
    <row r="178" spans="20:20" x14ac:dyDescent="0.4">
      <c r="T178" s="113"/>
    </row>
    <row r="179" spans="20:20" x14ac:dyDescent="0.4">
      <c r="T179" s="113"/>
    </row>
    <row r="180" spans="20:20" x14ac:dyDescent="0.4">
      <c r="T180" s="113"/>
    </row>
    <row r="181" spans="20:20" x14ac:dyDescent="0.4">
      <c r="T181" s="113"/>
    </row>
    <row r="182" spans="20:20" x14ac:dyDescent="0.4">
      <c r="T182" s="113"/>
    </row>
    <row r="183" spans="20:20" x14ac:dyDescent="0.4">
      <c r="T183" s="113"/>
    </row>
    <row r="184" spans="20:20" x14ac:dyDescent="0.4">
      <c r="T184" s="113"/>
    </row>
    <row r="185" spans="20:20" x14ac:dyDescent="0.4">
      <c r="T185" s="113"/>
    </row>
    <row r="186" spans="20:20" x14ac:dyDescent="0.4">
      <c r="T186" s="113"/>
    </row>
    <row r="187" spans="20:20" x14ac:dyDescent="0.4">
      <c r="T187" s="113"/>
    </row>
    <row r="188" spans="20:20" x14ac:dyDescent="0.4">
      <c r="T188" s="113"/>
    </row>
    <row r="189" spans="20:20" x14ac:dyDescent="0.4">
      <c r="T189" s="113"/>
    </row>
    <row r="190" spans="20:20" x14ac:dyDescent="0.4">
      <c r="T190" s="113"/>
    </row>
    <row r="191" spans="20:20" x14ac:dyDescent="0.4">
      <c r="T191" s="113"/>
    </row>
    <row r="192" spans="20:20" x14ac:dyDescent="0.4">
      <c r="T192" s="113"/>
    </row>
    <row r="193" spans="20:20" x14ac:dyDescent="0.4">
      <c r="T193" s="113"/>
    </row>
    <row r="194" spans="20:20" x14ac:dyDescent="0.4">
      <c r="T194" s="113"/>
    </row>
    <row r="195" spans="20:20" x14ac:dyDescent="0.4">
      <c r="T195" s="113"/>
    </row>
    <row r="196" spans="20:20" x14ac:dyDescent="0.4">
      <c r="T196" s="113"/>
    </row>
    <row r="197" spans="20:20" x14ac:dyDescent="0.4">
      <c r="T197" s="113"/>
    </row>
    <row r="198" spans="20:20" x14ac:dyDescent="0.4">
      <c r="T198" s="113"/>
    </row>
    <row r="199" spans="20:20" x14ac:dyDescent="0.4">
      <c r="T199" s="113"/>
    </row>
    <row r="200" spans="20:20" x14ac:dyDescent="0.4">
      <c r="T200" s="113"/>
    </row>
    <row r="201" spans="20:20" x14ac:dyDescent="0.4">
      <c r="T201" s="113"/>
    </row>
    <row r="202" spans="20:20" x14ac:dyDescent="0.4">
      <c r="T202" s="113"/>
    </row>
    <row r="203" spans="20:20" x14ac:dyDescent="0.4">
      <c r="T203" s="113"/>
    </row>
    <row r="204" spans="20:20" x14ac:dyDescent="0.4">
      <c r="T204" s="113"/>
    </row>
    <row r="205" spans="20:20" x14ac:dyDescent="0.4">
      <c r="T205" s="113"/>
    </row>
    <row r="206" spans="20:20" x14ac:dyDescent="0.4">
      <c r="T206" s="113"/>
    </row>
    <row r="207" spans="20:20" x14ac:dyDescent="0.4">
      <c r="T207" s="113"/>
    </row>
    <row r="208" spans="20:20" x14ac:dyDescent="0.4">
      <c r="T208" s="113"/>
    </row>
    <row r="209" spans="20:20" x14ac:dyDescent="0.4">
      <c r="T209" s="113"/>
    </row>
    <row r="210" spans="20:20" x14ac:dyDescent="0.4">
      <c r="T210" s="113"/>
    </row>
    <row r="211" spans="20:20" x14ac:dyDescent="0.4">
      <c r="T211" s="113"/>
    </row>
    <row r="212" spans="20:20" x14ac:dyDescent="0.4">
      <c r="T212" s="113"/>
    </row>
    <row r="213" spans="20:20" x14ac:dyDescent="0.4">
      <c r="T213" s="113"/>
    </row>
    <row r="214" spans="20:20" x14ac:dyDescent="0.4">
      <c r="T214" s="113"/>
    </row>
    <row r="215" spans="20:20" x14ac:dyDescent="0.4">
      <c r="T215" s="113"/>
    </row>
    <row r="216" spans="20:20" x14ac:dyDescent="0.4">
      <c r="T216" s="113"/>
    </row>
    <row r="217" spans="20:20" x14ac:dyDescent="0.4">
      <c r="T217" s="113"/>
    </row>
    <row r="218" spans="20:20" x14ac:dyDescent="0.4">
      <c r="T218" s="113"/>
    </row>
    <row r="219" spans="20:20" x14ac:dyDescent="0.4">
      <c r="T219" s="113"/>
    </row>
    <row r="220" spans="20:20" x14ac:dyDescent="0.4">
      <c r="T220" s="113"/>
    </row>
    <row r="221" spans="20:20" x14ac:dyDescent="0.4">
      <c r="T221" s="113"/>
    </row>
    <row r="222" spans="20:20" x14ac:dyDescent="0.4">
      <c r="T222" s="113"/>
    </row>
    <row r="223" spans="20:20" x14ac:dyDescent="0.4">
      <c r="T223" s="113"/>
    </row>
    <row r="224" spans="20:20" x14ac:dyDescent="0.4">
      <c r="T224" s="113"/>
    </row>
    <row r="225" spans="20:20" x14ac:dyDescent="0.4">
      <c r="T225" s="113"/>
    </row>
    <row r="226" spans="20:20" x14ac:dyDescent="0.4">
      <c r="T226" s="113"/>
    </row>
    <row r="227" spans="20:20" x14ac:dyDescent="0.4">
      <c r="T227" s="113"/>
    </row>
    <row r="228" spans="20:20" x14ac:dyDescent="0.4">
      <c r="T228" s="113"/>
    </row>
    <row r="229" spans="20:20" x14ac:dyDescent="0.4">
      <c r="T229" s="113"/>
    </row>
    <row r="230" spans="20:20" x14ac:dyDescent="0.4">
      <c r="T230" s="113"/>
    </row>
    <row r="231" spans="20:20" x14ac:dyDescent="0.4">
      <c r="T231" s="113"/>
    </row>
    <row r="232" spans="20:20" x14ac:dyDescent="0.4">
      <c r="T232" s="113"/>
    </row>
    <row r="233" spans="20:20" x14ac:dyDescent="0.4">
      <c r="T233" s="113"/>
    </row>
    <row r="234" spans="20:20" x14ac:dyDescent="0.4">
      <c r="T234" s="113"/>
    </row>
    <row r="235" spans="20:20" x14ac:dyDescent="0.4">
      <c r="T235" s="113"/>
    </row>
    <row r="236" spans="20:20" x14ac:dyDescent="0.4">
      <c r="T236" s="113"/>
    </row>
    <row r="237" spans="20:20" x14ac:dyDescent="0.4">
      <c r="T237" s="113"/>
    </row>
    <row r="238" spans="20:20" x14ac:dyDescent="0.4">
      <c r="T238" s="113"/>
    </row>
    <row r="239" spans="20:20" x14ac:dyDescent="0.4">
      <c r="T239" s="113"/>
    </row>
    <row r="240" spans="20:20" x14ac:dyDescent="0.4">
      <c r="T240" s="113"/>
    </row>
    <row r="241" spans="20:20" x14ac:dyDescent="0.4">
      <c r="T241" s="113"/>
    </row>
    <row r="242" spans="20:20" x14ac:dyDescent="0.4">
      <c r="T242" s="113"/>
    </row>
    <row r="243" spans="20:20" x14ac:dyDescent="0.4">
      <c r="T243" s="113"/>
    </row>
    <row r="244" spans="20:20" x14ac:dyDescent="0.4">
      <c r="T244" s="113"/>
    </row>
    <row r="245" spans="20:20" x14ac:dyDescent="0.4">
      <c r="T245" s="113"/>
    </row>
    <row r="246" spans="20:20" x14ac:dyDescent="0.4">
      <c r="T246" s="113"/>
    </row>
    <row r="247" spans="20:20" x14ac:dyDescent="0.4">
      <c r="T247" s="113"/>
    </row>
    <row r="248" spans="20:20" x14ac:dyDescent="0.4">
      <c r="T248" s="113"/>
    </row>
    <row r="249" spans="20:20" x14ac:dyDescent="0.4">
      <c r="T249" s="113"/>
    </row>
    <row r="250" spans="20:20" x14ac:dyDescent="0.4">
      <c r="T250" s="113"/>
    </row>
    <row r="251" spans="20:20" x14ac:dyDescent="0.4">
      <c r="T251" s="113"/>
    </row>
    <row r="252" spans="20:20" x14ac:dyDescent="0.4">
      <c r="T252" s="113"/>
    </row>
    <row r="253" spans="20:20" x14ac:dyDescent="0.4">
      <c r="T253" s="113"/>
    </row>
    <row r="254" spans="20:20" x14ac:dyDescent="0.4">
      <c r="T254" s="113"/>
    </row>
    <row r="255" spans="20:20" x14ac:dyDescent="0.4">
      <c r="T255" s="113"/>
    </row>
    <row r="256" spans="20:20" x14ac:dyDescent="0.4">
      <c r="T256" s="113"/>
    </row>
    <row r="257" spans="20:20" x14ac:dyDescent="0.4">
      <c r="T257" s="113"/>
    </row>
    <row r="258" spans="20:20" x14ac:dyDescent="0.4">
      <c r="T258" s="113"/>
    </row>
    <row r="259" spans="20:20" x14ac:dyDescent="0.4">
      <c r="T259" s="113"/>
    </row>
    <row r="260" spans="20:20" x14ac:dyDescent="0.4">
      <c r="T260" s="113"/>
    </row>
    <row r="261" spans="20:20" x14ac:dyDescent="0.4">
      <c r="T261" s="113"/>
    </row>
    <row r="262" spans="20:20" x14ac:dyDescent="0.4">
      <c r="T262" s="113"/>
    </row>
    <row r="263" spans="20:20" x14ac:dyDescent="0.4">
      <c r="T263" s="113"/>
    </row>
    <row r="264" spans="20:20" x14ac:dyDescent="0.4">
      <c r="T264" s="113"/>
    </row>
    <row r="265" spans="20:20" x14ac:dyDescent="0.4">
      <c r="T265" s="113"/>
    </row>
    <row r="266" spans="20:20" x14ac:dyDescent="0.4">
      <c r="T266" s="113"/>
    </row>
    <row r="267" spans="20:20" x14ac:dyDescent="0.4">
      <c r="T267" s="113"/>
    </row>
    <row r="268" spans="20:20" x14ac:dyDescent="0.4">
      <c r="T268" s="113"/>
    </row>
    <row r="269" spans="20:20" x14ac:dyDescent="0.4">
      <c r="T269" s="113"/>
    </row>
  </sheetData>
  <mergeCells count="11">
    <mergeCell ref="U4:AD4"/>
    <mergeCell ref="AE4:AE5"/>
    <mergeCell ref="A75:B75"/>
    <mergeCell ref="A80:B80"/>
    <mergeCell ref="A81:B81"/>
    <mergeCell ref="A4:A5"/>
    <mergeCell ref="B4:B5"/>
    <mergeCell ref="C4:H4"/>
    <mergeCell ref="I4:J4"/>
    <mergeCell ref="K4:M4"/>
    <mergeCell ref="N4:T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ALB</vt:lpstr>
      <vt:lpstr>BSH</vt:lpstr>
      <vt:lpstr>BUM</vt:lpstr>
      <vt:lpstr>MLS</vt:lpstr>
      <vt:lpstr>PBF</vt:lpstr>
      <vt:lpstr>SMA</vt:lpstr>
      <vt:lpstr>SWO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Kirara Nishikawa</cp:lastModifiedBy>
  <dcterms:created xsi:type="dcterms:W3CDTF">2017-06-27T01:28:55Z</dcterms:created>
  <dcterms:modified xsi:type="dcterms:W3CDTF">2020-09-30T07:38:07Z</dcterms:modified>
</cp:coreProperties>
</file>